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05" windowWidth="15480" windowHeight="7605" activeTab="3"/>
  </bookViews>
  <sheets>
    <sheet name="выявление устройство" sheetId="1" r:id="rId1"/>
    <sheet name="лишения род прав" sheetId="2" r:id="rId2"/>
    <sheet name="доля в общей численности" sheetId="3" r:id="rId3"/>
    <sheet name="гбд" sheetId="4" r:id="rId4"/>
  </sheets>
  <definedNames>
    <definedName name="_xlnm.Print_Titles" localSheetId="0">'выявление устройство'!$2:$4</definedName>
    <definedName name="_xlnm.Print_Area" localSheetId="0">'выявление устройство'!$A$1:$CG$99</definedName>
    <definedName name="_xlnm.Print_Area" localSheetId="3">'гбд'!$A$1:$E$88</definedName>
    <definedName name="_xlnm.Print_Area" localSheetId="1">'лишения род прав'!$A$1:$AH$98</definedName>
  </definedNames>
  <calcPr fullCalcOnLoad="1"/>
</workbook>
</file>

<file path=xl/sharedStrings.xml><?xml version="1.0" encoding="utf-8"?>
<sst xmlns="http://schemas.openxmlformats.org/spreadsheetml/2006/main" count="619" uniqueCount="231">
  <si>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</si>
  <si>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</si>
  <si>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</si>
  <si>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</si>
  <si>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</si>
  <si>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</si>
  <si>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</si>
  <si>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</si>
  <si>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</si>
  <si>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</si>
  <si>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</si>
  <si>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</si>
  <si>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</si>
  <si>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</si>
  <si>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</si>
  <si>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</si>
  <si>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</si>
  <si>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</si>
  <si>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Москва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</si>
  <si>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</si>
  <si>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</si>
  <si>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</si>
  <si>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</si>
  <si>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</si>
  <si>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</si>
  <si>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</si>
  <si>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</si>
  <si>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</si>
  <si>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</si>
  <si>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Санкт-Петербург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</si>
  <si>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</si>
  <si>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</si>
  <si>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</si>
  <si>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</si>
  <si>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</si>
  <si>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</si>
  <si>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</si>
  <si>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</si>
  <si>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</si>
  <si>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</si>
  <si>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</si>
  <si>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</si>
  <si>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</si>
  <si>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</si>
  <si>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</si>
  <si>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</si>
  <si>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</si>
  <si>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</si>
  <si>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</si>
  <si>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</si>
  <si>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</si>
  <si>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</si>
  <si>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</si>
  <si>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</si>
  <si>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</si>
  <si>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</si>
  <si>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</si>
  <si>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</si>
  <si>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</si>
  <si>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</si>
  <si>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</si>
  <si>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</si>
  <si>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</si>
  <si>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</si>
  <si>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</si>
  <si>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</si>
  <si>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</si>
  <si>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</si>
  <si>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</si>
  <si>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</si>
  <si>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</si>
  <si>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</si>
  <si>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</si>
  <si>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</si>
  <si>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</si>
  <si>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</si>
  <si>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</si>
  <si>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</si>
  <si>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</si>
  <si>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</si>
  <si>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</si>
  <si>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</si>
  <si>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</si>
  <si>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</si>
  <si>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   Республика Крым</t>
  </si>
  <si>
    <t xml:space="preserve">    Севастополь</t>
  </si>
  <si>
    <t>Общая численность детей, оставшихся без попечения родителей</t>
  </si>
  <si>
    <t>доля детей, оставшихся без попечения родителей, находящихся на воспитании в замещающих семьях, в общей численности детей, оставщихся без попечения родителей</t>
  </si>
  <si>
    <t xml:space="preserve">Динамика роста доли </t>
  </si>
  <si>
    <t>Статистические сведения о выявлении и устройстве детей-сирот и детей, оставшихся без попечения родителей</t>
  </si>
  <si>
    <t>Численность выявленных детей-сирот и детей, оставшихся без попечения родителей, за год</t>
  </si>
  <si>
    <t>Численность детей, которые были возвращены родителям из вновь выявленных</t>
  </si>
  <si>
    <t>Численность детей, переданных на семейные формы устройства, всего:</t>
  </si>
  <si>
    <t xml:space="preserve">под опеку (попечительство) </t>
  </si>
  <si>
    <t>на безвозмездную форму опеки (попечительства),
из них :</t>
  </si>
  <si>
    <t>на возмездную форму опеки (попечительства</t>
  </si>
  <si>
    <t>по договору о приемной семье</t>
  </si>
  <si>
    <t>на другие семейные формы (патронатное
воспитание, в случаях, предусмотренных
законами субъектов Российской Федерации), из</t>
  </si>
  <si>
    <t>на усыновление, всего</t>
  </si>
  <si>
    <t>усыновлено российскими гражданами</t>
  </si>
  <si>
    <t>усыновлено иностранными гражданами</t>
  </si>
  <si>
    <t xml:space="preserve">Численность детей, у которых лишены родительских прав оба родителя или     единственный родитель </t>
  </si>
  <si>
    <t xml:space="preserve">Численность детей, у которых ограничены в родительских правах оба родителя или единственный родитель </t>
  </si>
  <si>
    <t>Численность детей, отобранных у родителей при непосредственной угрозе жизни или здоровью детей</t>
  </si>
  <si>
    <t>из них детей, возвращенных родителям после проведения социально-реабилитационных     мероприятий</t>
  </si>
  <si>
    <t xml:space="preserve">  Центральный федеральный округ</t>
  </si>
  <si>
    <t xml:space="preserve">  Северо-Западный федеральный округ</t>
  </si>
  <si>
    <t xml:space="preserve">  Южный федеральный округ</t>
  </si>
  <si>
    <t xml:space="preserve">  Приволжский федеральный округ</t>
  </si>
  <si>
    <t xml:space="preserve">  Уральский федеральный округ</t>
  </si>
  <si>
    <t xml:space="preserve">  Сибирский федеральный округ</t>
  </si>
  <si>
    <t xml:space="preserve">  Дальневосточный федеральный округ</t>
  </si>
  <si>
    <t xml:space="preserve">  Северо-Кавказский федеральный округ</t>
  </si>
  <si>
    <t xml:space="preserve">  Крымский федеральный округ</t>
  </si>
  <si>
    <t>из организаций для детей-сирот и детей, оставшихся без попечения родителей</t>
  </si>
  <si>
    <t>из числа переданных на семейные формы устройства</t>
  </si>
  <si>
    <t>%</t>
  </si>
  <si>
    <t xml:space="preserve">Динамика изменения численности детей, переданных на семейные формы устройства, % </t>
  </si>
  <si>
    <t xml:space="preserve">Динамика изменения численности выявленных детей в течении года, % </t>
  </si>
  <si>
    <t>Сравнение численности выявленных детей и устроенных в семьи, в тч возвращенных родителями</t>
  </si>
  <si>
    <t>Статистические сведения о выявлении  детей-сирот и детей, оставшихся без попечения родителей</t>
  </si>
  <si>
    <t>Численность детей, возвращеных биологическим родителям, в том числе выявленных в предыдущие годы</t>
  </si>
  <si>
    <t>Сведения об изменении доли детей, оставшихся без попечения родителей, находящихся на воспитании в замещающих семьях, в общей численности детей, оставшихся без попечения родителей</t>
  </si>
  <si>
    <t>Численность детей, оставшихся без попечения родителей, находящихся на воспитании в семьях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</si>
  <si>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</si>
  <si>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</si>
  <si>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обучаются в профессиональных образовательных организациях и образовательных организациях</t>
  </si>
  <si>
    <t>Субъект РФ</t>
  </si>
  <si>
    <t>2015-2016</t>
  </si>
  <si>
    <t>2013-2014</t>
  </si>
  <si>
    <t>2014-2015</t>
  </si>
  <si>
    <t xml:space="preserve"> под предварительную опеку в 2015 году, из них: </t>
  </si>
  <si>
    <t xml:space="preserve"> находящихся под предварительной опекой на 31 декабря 2015 года</t>
  </si>
  <si>
    <t>2013-2014,%</t>
  </si>
  <si>
    <t>2014-2015, %</t>
  </si>
  <si>
    <t>№ п/п</t>
  </si>
  <si>
    <t>Название региона</t>
  </si>
  <si>
    <t>Республика Адыгея</t>
  </si>
  <si>
    <t>Республика Алтай</t>
  </si>
  <si>
    <t>Республика Башкоркостан</t>
  </si>
  <si>
    <t>Республика Бурятия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</si>
  <si>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</si>
  <si>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</si>
  <si>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</si>
  <si>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</si>
  <si>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</si>
  <si>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</si>
  <si>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</si>
  <si>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</si>
  <si>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 (Алания)</t>
  </si>
  <si>
    <t>Республика Татарстан</t>
  </si>
  <si>
    <t>Республика Тыва</t>
  </si>
  <si>
    <t>Республика Удмуртия</t>
  </si>
  <si>
    <t>Республика Хакасия</t>
  </si>
  <si>
    <t>Чеченская Республика</t>
  </si>
  <si>
    <t>Республика Ингушетия</t>
  </si>
  <si>
    <t>Республика Чувашия</t>
  </si>
  <si>
    <t>Республика Саха (Якутия)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</si>
  <si>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</si>
  <si>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</si>
  <si>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</si>
  <si>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</si>
  <si>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</si>
  <si>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</si>
  <si>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</si>
  <si>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</si>
  <si>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</si>
  <si>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</si>
  <si>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</si>
  <si>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</si>
  <si>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</si>
  <si>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</si>
  <si>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</si>
  <si>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</si>
  <si>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</si>
  <si>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</si>
  <si>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</si>
  <si>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</si>
  <si>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</si>
  <si>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</si>
  <si>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</si>
  <si>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</si>
  <si>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</si>
  <si>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</si>
  <si>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</si>
  <si>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</si>
  <si>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</si>
  <si>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</si>
  <si>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</si>
  <si>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</si>
  <si>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</si>
  <si>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</si>
  <si>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</si>
  <si>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</si>
  <si>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</si>
  <si>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</si>
  <si>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</si>
  <si>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</si>
  <si>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</si>
  <si>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</si>
  <si>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</si>
  <si>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</si>
  <si>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</si>
  <si>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</si>
  <si>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</si>
  <si>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</si>
  <si>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</si>
  <si>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</si>
  <si>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</si>
  <si>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</si>
  <si>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</si>
  <si>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</si>
  <si>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</si>
  <si>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</si>
  <si>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</si>
  <si>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Чукотский АО</t>
  </si>
  <si>
    <t>Еврейская АО</t>
  </si>
  <si>
    <t>Ненецкий АО</t>
  </si>
  <si>
    <t>Ханты-Мансийский АО</t>
  </si>
  <si>
    <t>Ямало-Ненецкий АО</t>
  </si>
  <si>
    <t>Севастополь</t>
  </si>
  <si>
    <t>Республика Крым</t>
  </si>
  <si>
    <t>Всего</t>
  </si>
  <si>
    <t xml:space="preserve">%
2015 к 2014 </t>
  </si>
  <si>
    <t xml:space="preserve">конец 2014 </t>
  </si>
  <si>
    <t xml:space="preserve">конец 2015 </t>
  </si>
  <si>
    <t xml:space="preserve">Сведения о численности детей, оставшихся без попечения родителей, состоящих на учете в государственном банке данных о детях </t>
  </si>
  <si>
    <t xml:space="preserve">Сумма численности детей, устроенных на воспитание в замещающие семьи, находящихся под предварительной опекой на конец  года и возвращенных биологическим родителям из организаций для детей-сирот </t>
  </si>
  <si>
    <t xml:space="preserve">Динамика изменения численности детей, устроенных в семьи, находящихся под предварительной опекой и возвращенных биологическим родителям, % </t>
  </si>
  <si>
    <t>6+22+26</t>
  </si>
  <si>
    <t>7+23+27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</si>
</sst>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8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61" fillId="21" borderId="10" xfId="0" applyFont="1" applyFill="1" applyBorder="1" applyAlignment="1">
      <alignment horizontal="center" vertical="center" wrapText="1"/>
    </xf>
    <xf numFmtId="189" fontId="9" fillId="21" borderId="10" xfId="0" applyNumberFormat="1" applyFont="1" applyFill="1" applyBorder="1" applyAlignment="1">
      <alignment horizontal="center" vertical="center" wrapText="1"/>
    </xf>
    <xf numFmtId="0" fontId="9" fillId="21" borderId="0" xfId="0" applyFont="1" applyFill="1" applyAlignment="1">
      <alignment horizontal="center" vertical="center" wrapText="1"/>
    </xf>
    <xf numFmtId="0" fontId="13" fillId="21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3" fillId="21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65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" fontId="9" fillId="21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8" fillId="21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left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189" fontId="66" fillId="0" borderId="10" xfId="0" applyNumberFormat="1" applyFont="1" applyBorder="1" applyAlignment="1">
      <alignment horizontal="center" vertical="center" wrapText="1"/>
    </xf>
    <xf numFmtId="0" fontId="66" fillId="21" borderId="10" xfId="0" applyFont="1" applyFill="1" applyBorder="1" applyAlignment="1">
      <alignment horizontal="center" vertical="center" wrapText="1"/>
    </xf>
    <xf numFmtId="0" fontId="66" fillId="21" borderId="10" xfId="0" applyFont="1" applyFill="1" applyBorder="1" applyAlignment="1">
      <alignment horizontal="center" vertical="center"/>
    </xf>
    <xf numFmtId="189" fontId="66" fillId="21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89" fontId="58" fillId="0" borderId="10" xfId="0" applyNumberFormat="1" applyFont="1" applyBorder="1" applyAlignment="1">
      <alignment horizontal="center" vertical="center" wrapText="1"/>
    </xf>
    <xf numFmtId="189" fontId="5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89" fontId="1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61" fillId="21" borderId="10" xfId="0" applyNumberFormat="1" applyFont="1" applyFill="1" applyBorder="1" applyAlignment="1">
      <alignment horizontal="center" vertical="center" wrapText="1"/>
    </xf>
    <xf numFmtId="1" fontId="63" fillId="21" borderId="1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1"/>
  <sheetViews>
    <sheetView view="pageBreakPreview" zoomScale="72" zoomScaleSheetLayoutView="72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B2" sqref="CB2:CC2"/>
    </sheetView>
  </sheetViews>
  <sheetFormatPr defaultColWidth="9.140625" defaultRowHeight="15"/>
  <cols>
    <col min="1" max="1" width="5.7109375" style="20" customWidth="1"/>
    <col min="2" max="2" width="27.140625" style="3" customWidth="1"/>
    <col min="3" max="3" width="0.2890625" style="3" hidden="1" customWidth="1"/>
    <col min="4" max="4" width="8.8515625" style="3" hidden="1" customWidth="1"/>
    <col min="5" max="5" width="8.28125" style="3" hidden="1" customWidth="1"/>
    <col min="6" max="6" width="7.57421875" style="3" customWidth="1"/>
    <col min="7" max="8" width="9.421875" style="3" customWidth="1"/>
    <col min="9" max="9" width="11.140625" style="3" customWidth="1"/>
    <col min="10" max="10" width="0.13671875" style="3" hidden="1" customWidth="1"/>
    <col min="11" max="11" width="0.42578125" style="3" hidden="1" customWidth="1"/>
    <col min="12" max="12" width="8.8515625" style="3" hidden="1" customWidth="1"/>
    <col min="13" max="13" width="8.57421875" style="3" hidden="1" customWidth="1"/>
    <col min="14" max="17" width="0.13671875" style="3" hidden="1" customWidth="1"/>
    <col min="18" max="18" width="8.57421875" style="3" customWidth="1"/>
    <col min="19" max="19" width="0.2890625" style="3" hidden="1" customWidth="1"/>
    <col min="20" max="20" width="10.7109375" style="3" customWidth="1"/>
    <col min="21" max="21" width="7.8515625" style="3" customWidth="1"/>
    <col min="22" max="22" width="7.8515625" style="3" hidden="1" customWidth="1"/>
    <col min="23" max="23" width="9.00390625" style="3" hidden="1" customWidth="1"/>
    <col min="24" max="24" width="13.7109375" style="3" customWidth="1"/>
    <col min="25" max="25" width="7.8515625" style="3" customWidth="1"/>
    <col min="26" max="26" width="0.2890625" style="3" hidden="1" customWidth="1"/>
    <col min="27" max="27" width="11.00390625" style="3" customWidth="1"/>
    <col min="28" max="28" width="10.00390625" style="3" customWidth="1"/>
    <col min="29" max="29" width="0.13671875" style="3" hidden="1" customWidth="1"/>
    <col min="30" max="30" width="9.8515625" style="3" hidden="1" customWidth="1"/>
    <col min="31" max="31" width="8.140625" style="3" hidden="1" customWidth="1"/>
    <col min="32" max="33" width="7.57421875" style="3" hidden="1" customWidth="1"/>
    <col min="34" max="34" width="0.2890625" style="3" hidden="1" customWidth="1"/>
    <col min="35" max="36" width="8.140625" style="3" hidden="1" customWidth="1"/>
    <col min="37" max="37" width="0.2890625" style="3" hidden="1" customWidth="1"/>
    <col min="38" max="38" width="10.00390625" style="3" hidden="1" customWidth="1"/>
    <col min="39" max="39" width="8.57421875" style="3" hidden="1" customWidth="1"/>
    <col min="40" max="40" width="8.8515625" style="3" hidden="1" customWidth="1"/>
    <col min="41" max="41" width="8.140625" style="3" hidden="1" customWidth="1"/>
    <col min="42" max="42" width="6.28125" style="3" hidden="1" customWidth="1"/>
    <col min="43" max="43" width="7.8515625" style="3" hidden="1" customWidth="1"/>
    <col min="44" max="45" width="6.421875" style="3" hidden="1" customWidth="1"/>
    <col min="46" max="46" width="6.00390625" style="3" hidden="1" customWidth="1"/>
    <col min="47" max="48" width="7.57421875" style="3" hidden="1" customWidth="1"/>
    <col min="49" max="49" width="8.8515625" style="3" hidden="1" customWidth="1"/>
    <col min="50" max="50" width="7.8515625" style="3" hidden="1" customWidth="1"/>
    <col min="51" max="51" width="7.8515625" style="3" customWidth="1"/>
    <col min="52" max="52" width="0.5625" style="3" hidden="1" customWidth="1"/>
    <col min="53" max="53" width="7.57421875" style="3" customWidth="1"/>
    <col min="54" max="54" width="7.140625" style="3" customWidth="1"/>
    <col min="55" max="55" width="7.28125" style="3" hidden="1" customWidth="1"/>
    <col min="56" max="56" width="7.00390625" style="3" hidden="1" customWidth="1"/>
    <col min="57" max="57" width="7.28125" style="3" customWidth="1"/>
    <col min="58" max="58" width="6.28125" style="3" hidden="1" customWidth="1"/>
    <col min="59" max="59" width="7.7109375" style="3" customWidth="1"/>
    <col min="60" max="60" width="6.8515625" style="3" customWidth="1"/>
    <col min="61" max="61" width="7.28125" style="3" hidden="1" customWidth="1"/>
    <col min="62" max="62" width="6.8515625" style="3" hidden="1" customWidth="1"/>
    <col min="63" max="65" width="7.28125" style="3" customWidth="1"/>
    <col min="66" max="66" width="8.7109375" style="4" hidden="1" customWidth="1"/>
    <col min="67" max="67" width="9.28125" style="4" hidden="1" customWidth="1"/>
    <col min="68" max="70" width="9.28125" style="3" hidden="1" customWidth="1"/>
    <col min="71" max="71" width="8.00390625" style="3" customWidth="1"/>
    <col min="72" max="73" width="7.7109375" style="3" customWidth="1"/>
    <col min="74" max="74" width="7.8515625" style="3" customWidth="1"/>
    <col min="75" max="75" width="8.421875" style="20" customWidth="1"/>
    <col min="76" max="76" width="8.57421875" style="3" customWidth="1"/>
    <col min="77" max="77" width="8.00390625" style="20" customWidth="1"/>
    <col min="78" max="78" width="7.140625" style="3" customWidth="1"/>
    <col min="79" max="79" width="7.7109375" style="20" customWidth="1"/>
    <col min="80" max="80" width="11.7109375" style="3" customWidth="1"/>
    <col min="81" max="81" width="11.00390625" style="20" customWidth="1"/>
    <col min="82" max="82" width="18.8515625" style="20" customWidth="1"/>
    <col min="83" max="83" width="15.7109375" style="20" customWidth="1"/>
    <col min="84" max="84" width="13.7109375" style="20" customWidth="1"/>
    <col min="85" max="85" width="32.57421875" style="3" customWidth="1"/>
    <col min="86" max="16384" width="9.140625" style="3" customWidth="1"/>
  </cols>
  <sheetData>
    <row r="1" spans="1:83" ht="23.25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1"/>
      <c r="CE1" s="91"/>
    </row>
    <row r="2" spans="1:85" s="7" customFormat="1" ht="153">
      <c r="A2" s="88"/>
      <c r="B2" s="23"/>
      <c r="C2" s="23"/>
      <c r="D2" s="23"/>
      <c r="E2" s="23"/>
      <c r="F2" s="80" t="s">
        <v>90</v>
      </c>
      <c r="G2" s="81"/>
      <c r="H2" s="82"/>
      <c r="I2" s="23" t="s">
        <v>118</v>
      </c>
      <c r="J2" s="83" t="s">
        <v>91</v>
      </c>
      <c r="K2" s="83"/>
      <c r="L2" s="83"/>
      <c r="M2" s="83"/>
      <c r="N2" s="83" t="s">
        <v>92</v>
      </c>
      <c r="O2" s="83"/>
      <c r="P2" s="83"/>
      <c r="Q2" s="83"/>
      <c r="R2" s="83"/>
      <c r="S2" s="83"/>
      <c r="T2" s="83"/>
      <c r="U2" s="83"/>
      <c r="V2" s="23" t="s">
        <v>93</v>
      </c>
      <c r="W2" s="23"/>
      <c r="X2" s="23" t="s">
        <v>117</v>
      </c>
      <c r="Y2" s="83" t="s">
        <v>93</v>
      </c>
      <c r="Z2" s="83"/>
      <c r="AA2" s="83"/>
      <c r="AB2" s="83"/>
      <c r="AC2" s="83" t="s">
        <v>94</v>
      </c>
      <c r="AD2" s="83"/>
      <c r="AE2" s="83"/>
      <c r="AF2" s="83"/>
      <c r="AG2" s="83"/>
      <c r="AH2" s="83" t="s">
        <v>95</v>
      </c>
      <c r="AI2" s="83"/>
      <c r="AJ2" s="83"/>
      <c r="AK2" s="83"/>
      <c r="AL2" s="83"/>
      <c r="AM2" s="83" t="s">
        <v>96</v>
      </c>
      <c r="AN2" s="83"/>
      <c r="AO2" s="83"/>
      <c r="AP2" s="83"/>
      <c r="AQ2" s="83"/>
      <c r="AR2" s="83" t="s">
        <v>97</v>
      </c>
      <c r="AS2" s="83"/>
      <c r="AT2" s="83"/>
      <c r="AU2" s="83"/>
      <c r="AV2" s="83"/>
      <c r="AW2" s="80" t="s">
        <v>98</v>
      </c>
      <c r="AX2" s="81"/>
      <c r="AY2" s="81"/>
      <c r="AZ2" s="81"/>
      <c r="BA2" s="81"/>
      <c r="BB2" s="82"/>
      <c r="BC2" s="83" t="s">
        <v>99</v>
      </c>
      <c r="BD2" s="83"/>
      <c r="BE2" s="83"/>
      <c r="BF2" s="83"/>
      <c r="BG2" s="83"/>
      <c r="BH2" s="83"/>
      <c r="BI2" s="83" t="s">
        <v>100</v>
      </c>
      <c r="BJ2" s="83"/>
      <c r="BK2" s="83"/>
      <c r="BL2" s="83"/>
      <c r="BM2" s="83"/>
      <c r="BN2" s="26"/>
      <c r="BO2" s="26" t="s">
        <v>101</v>
      </c>
      <c r="BP2" s="80" t="s">
        <v>131</v>
      </c>
      <c r="BQ2" s="87"/>
      <c r="BR2" s="25"/>
      <c r="BS2" s="80" t="s">
        <v>132</v>
      </c>
      <c r="BT2" s="81"/>
      <c r="BU2" s="82"/>
      <c r="BV2" s="80" t="s">
        <v>121</v>
      </c>
      <c r="BW2" s="82"/>
      <c r="BX2" s="80" t="s">
        <v>114</v>
      </c>
      <c r="BY2" s="82"/>
      <c r="BZ2" s="80" t="s">
        <v>115</v>
      </c>
      <c r="CA2" s="82"/>
      <c r="CB2" s="80" t="s">
        <v>227</v>
      </c>
      <c r="CC2" s="82"/>
      <c r="CD2" s="55" t="s">
        <v>228</v>
      </c>
      <c r="CE2" s="92" t="s">
        <v>119</v>
      </c>
      <c r="CF2" s="92"/>
      <c r="CG2" s="5"/>
    </row>
    <row r="3" spans="1:85" s="7" customFormat="1" ht="12.75">
      <c r="A3" s="89"/>
      <c r="B3" s="16"/>
      <c r="C3" s="16"/>
      <c r="D3" s="16"/>
      <c r="E3" s="16"/>
      <c r="F3" s="16">
        <v>1</v>
      </c>
      <c r="G3" s="16">
        <v>2</v>
      </c>
      <c r="H3" s="16">
        <v>3</v>
      </c>
      <c r="I3" s="16">
        <v>4</v>
      </c>
      <c r="J3" s="16"/>
      <c r="K3" s="16"/>
      <c r="L3" s="16"/>
      <c r="M3" s="16"/>
      <c r="N3" s="16"/>
      <c r="O3" s="16"/>
      <c r="P3" s="16"/>
      <c r="Q3" s="16"/>
      <c r="R3" s="16">
        <v>5</v>
      </c>
      <c r="S3" s="16"/>
      <c r="T3" s="16">
        <v>6</v>
      </c>
      <c r="U3" s="16">
        <v>7</v>
      </c>
      <c r="V3" s="16"/>
      <c r="W3" s="16"/>
      <c r="X3" s="16">
        <v>8</v>
      </c>
      <c r="Y3" s="16">
        <v>9</v>
      </c>
      <c r="Z3" s="16"/>
      <c r="AA3" s="16">
        <v>10</v>
      </c>
      <c r="AB3" s="16">
        <v>11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>
        <v>12</v>
      </c>
      <c r="AZ3" s="16"/>
      <c r="BA3" s="16">
        <v>13</v>
      </c>
      <c r="BB3" s="16">
        <v>14</v>
      </c>
      <c r="BC3" s="16"/>
      <c r="BD3" s="16"/>
      <c r="BE3" s="16">
        <v>15</v>
      </c>
      <c r="BF3" s="16"/>
      <c r="BG3" s="16">
        <v>16</v>
      </c>
      <c r="BH3" s="16">
        <v>17</v>
      </c>
      <c r="BI3" s="16"/>
      <c r="BJ3" s="16"/>
      <c r="BK3" s="16">
        <v>18</v>
      </c>
      <c r="BL3" s="16">
        <v>19</v>
      </c>
      <c r="BM3" s="16">
        <v>20</v>
      </c>
      <c r="BN3" s="16"/>
      <c r="BO3" s="16"/>
      <c r="BP3" s="16"/>
      <c r="BQ3" s="16"/>
      <c r="BR3" s="16"/>
      <c r="BS3" s="16">
        <v>21</v>
      </c>
      <c r="BT3" s="16">
        <v>22</v>
      </c>
      <c r="BU3" s="16">
        <v>23</v>
      </c>
      <c r="BV3" s="16">
        <v>24</v>
      </c>
      <c r="BW3" s="16">
        <v>25</v>
      </c>
      <c r="BX3" s="16">
        <v>26</v>
      </c>
      <c r="BY3" s="16">
        <v>27</v>
      </c>
      <c r="BZ3" s="16">
        <v>28</v>
      </c>
      <c r="CA3" s="16">
        <v>29</v>
      </c>
      <c r="CB3" s="16" t="s">
        <v>229</v>
      </c>
      <c r="CC3" s="16" t="s">
        <v>230</v>
      </c>
      <c r="CD3" s="16">
        <v>32</v>
      </c>
      <c r="CE3" s="16">
        <v>33</v>
      </c>
      <c r="CF3" s="16">
        <v>34</v>
      </c>
      <c r="CG3" s="5"/>
    </row>
    <row r="4" spans="1:85" ht="12.75">
      <c r="A4" s="89"/>
      <c r="B4" s="16"/>
      <c r="C4" s="16">
        <v>2010</v>
      </c>
      <c r="D4" s="16">
        <v>2011</v>
      </c>
      <c r="E4" s="16">
        <v>2012</v>
      </c>
      <c r="F4" s="16">
        <v>2013</v>
      </c>
      <c r="G4" s="30">
        <v>2014</v>
      </c>
      <c r="H4" s="30">
        <v>2015</v>
      </c>
      <c r="I4" s="16" t="s">
        <v>116</v>
      </c>
      <c r="J4" s="16">
        <v>2011</v>
      </c>
      <c r="K4" s="16">
        <v>2012</v>
      </c>
      <c r="L4" s="16">
        <v>2013</v>
      </c>
      <c r="M4" s="30">
        <v>2014</v>
      </c>
      <c r="N4" s="16">
        <v>2010</v>
      </c>
      <c r="O4" s="16">
        <v>2011</v>
      </c>
      <c r="P4" s="16">
        <v>2012</v>
      </c>
      <c r="Q4" s="16"/>
      <c r="R4" s="16">
        <v>2013</v>
      </c>
      <c r="S4" s="16">
        <v>2010</v>
      </c>
      <c r="T4" s="16">
        <v>2014</v>
      </c>
      <c r="U4" s="16">
        <v>2015</v>
      </c>
      <c r="V4" s="16">
        <v>2011</v>
      </c>
      <c r="W4" s="16">
        <v>2012</v>
      </c>
      <c r="X4" s="16" t="s">
        <v>116</v>
      </c>
      <c r="Y4" s="16">
        <v>2013</v>
      </c>
      <c r="Z4" s="16">
        <v>2010</v>
      </c>
      <c r="AA4" s="16">
        <v>2014</v>
      </c>
      <c r="AB4" s="16">
        <v>2015</v>
      </c>
      <c r="AC4" s="16">
        <v>2011</v>
      </c>
      <c r="AD4" s="16">
        <v>2012</v>
      </c>
      <c r="AE4" s="16">
        <v>2013</v>
      </c>
      <c r="AF4" s="16">
        <v>2010</v>
      </c>
      <c r="AG4" s="16">
        <v>2014</v>
      </c>
      <c r="AH4" s="16">
        <v>2011</v>
      </c>
      <c r="AI4" s="16">
        <v>2012</v>
      </c>
      <c r="AJ4" s="16">
        <v>2013</v>
      </c>
      <c r="AK4" s="16">
        <v>2010</v>
      </c>
      <c r="AL4" s="16">
        <v>2014</v>
      </c>
      <c r="AM4" s="16">
        <v>2011</v>
      </c>
      <c r="AN4" s="16">
        <v>2012</v>
      </c>
      <c r="AO4" s="16">
        <v>2013</v>
      </c>
      <c r="AP4" s="16">
        <v>2010</v>
      </c>
      <c r="AQ4" s="16">
        <v>2014</v>
      </c>
      <c r="AR4" s="16">
        <v>2011</v>
      </c>
      <c r="AS4" s="16">
        <v>2012</v>
      </c>
      <c r="AT4" s="16">
        <v>2013</v>
      </c>
      <c r="AU4" s="16">
        <v>2010</v>
      </c>
      <c r="AV4" s="16">
        <v>2014</v>
      </c>
      <c r="AW4" s="16">
        <v>2011</v>
      </c>
      <c r="AX4" s="16">
        <v>2012</v>
      </c>
      <c r="AY4" s="16">
        <v>2013</v>
      </c>
      <c r="AZ4" s="16">
        <v>2010</v>
      </c>
      <c r="BA4" s="16">
        <v>2014</v>
      </c>
      <c r="BB4" s="16">
        <v>2015</v>
      </c>
      <c r="BC4" s="16">
        <v>2011</v>
      </c>
      <c r="BD4" s="16">
        <v>2012</v>
      </c>
      <c r="BE4" s="16">
        <v>2013</v>
      </c>
      <c r="BF4" s="16">
        <v>2010</v>
      </c>
      <c r="BG4" s="16">
        <v>2014</v>
      </c>
      <c r="BH4" s="16">
        <v>2015</v>
      </c>
      <c r="BI4" s="16">
        <v>2011</v>
      </c>
      <c r="BJ4" s="16">
        <v>2012</v>
      </c>
      <c r="BK4" s="16">
        <v>2013</v>
      </c>
      <c r="BL4" s="16">
        <v>2014</v>
      </c>
      <c r="BM4" s="16">
        <v>2015</v>
      </c>
      <c r="BN4" s="16">
        <v>2010</v>
      </c>
      <c r="BO4" s="16">
        <v>2011</v>
      </c>
      <c r="BP4" s="16">
        <v>2013</v>
      </c>
      <c r="BQ4" s="16">
        <v>2014</v>
      </c>
      <c r="BR4" s="16"/>
      <c r="BS4" s="16">
        <v>2013</v>
      </c>
      <c r="BT4" s="16">
        <v>2014</v>
      </c>
      <c r="BU4" s="16">
        <v>2015</v>
      </c>
      <c r="BV4" s="16">
        <v>2014</v>
      </c>
      <c r="BW4" s="16">
        <v>2015</v>
      </c>
      <c r="BX4" s="16">
        <v>2014</v>
      </c>
      <c r="BY4" s="16">
        <v>2015</v>
      </c>
      <c r="BZ4" s="16">
        <v>2014</v>
      </c>
      <c r="CA4" s="16">
        <v>2015</v>
      </c>
      <c r="CB4" s="16">
        <v>2014</v>
      </c>
      <c r="CC4" s="16">
        <v>2015</v>
      </c>
      <c r="CD4" s="16" t="s">
        <v>116</v>
      </c>
      <c r="CE4" s="16" t="s">
        <v>133</v>
      </c>
      <c r="CF4" s="16" t="s">
        <v>134</v>
      </c>
      <c r="CG4" s="1"/>
    </row>
    <row r="5" spans="1:85" s="8" customFormat="1" ht="15.75">
      <c r="A5" s="40"/>
      <c r="B5" s="53" t="s">
        <v>0</v>
      </c>
      <c r="C5" s="24">
        <v>93806</v>
      </c>
      <c r="D5" s="24">
        <v>82177</v>
      </c>
      <c r="E5" s="24">
        <v>74724</v>
      </c>
      <c r="F5" s="24">
        <v>68770</v>
      </c>
      <c r="G5" s="24">
        <v>61621</v>
      </c>
      <c r="H5" s="33">
        <v>58168</v>
      </c>
      <c r="I5" s="32">
        <f>H5*100/G5-100</f>
        <v>-5.603609159215196</v>
      </c>
      <c r="J5" s="24">
        <v>8632</v>
      </c>
      <c r="K5" s="24">
        <v>7380</v>
      </c>
      <c r="L5" s="24">
        <v>6366</v>
      </c>
      <c r="M5" s="24">
        <v>5096</v>
      </c>
      <c r="N5" s="24">
        <f aca="true" t="shared" si="0" ref="N5:N36">S5+AU5</f>
        <v>75844</v>
      </c>
      <c r="O5" s="24">
        <f aca="true" t="shared" si="1" ref="O5:O36">V5+AW5</f>
        <v>67543</v>
      </c>
      <c r="P5" s="24">
        <f aca="true" t="shared" si="2" ref="P5:P36">W5+AX5</f>
        <v>61428</v>
      </c>
      <c r="Q5" s="24"/>
      <c r="R5" s="24">
        <f aca="true" t="shared" si="3" ref="R5:R36">Y5+AY5</f>
        <v>62973</v>
      </c>
      <c r="S5" s="24">
        <f aca="true" t="shared" si="4" ref="S5:S36">Z5+AF5</f>
        <v>64687</v>
      </c>
      <c r="T5" s="24">
        <f>AA5+BA5</f>
        <v>64010</v>
      </c>
      <c r="U5" s="24">
        <f>AB5+BB5</f>
        <v>59355</v>
      </c>
      <c r="V5" s="24">
        <f aca="true" t="shared" si="5" ref="V5:V36">AC5+AH5</f>
        <v>56704</v>
      </c>
      <c r="W5" s="24">
        <f aca="true" t="shared" si="6" ref="W5:W36">AD5+AI5</f>
        <v>52259</v>
      </c>
      <c r="X5" s="32">
        <f>U5*100/T5-100</f>
        <v>-7.272301202937044</v>
      </c>
      <c r="Y5" s="24">
        <f>AE5+AJ5</f>
        <v>54728</v>
      </c>
      <c r="Z5" s="24">
        <v>48595</v>
      </c>
      <c r="AA5" s="24">
        <f aca="true" t="shared" si="7" ref="AA5:AA36">AG5+AL5</f>
        <v>56356</v>
      </c>
      <c r="AB5" s="24">
        <v>52706</v>
      </c>
      <c r="AC5" s="24">
        <v>40779</v>
      </c>
      <c r="AD5" s="24">
        <v>37264</v>
      </c>
      <c r="AE5" s="24">
        <v>34954</v>
      </c>
      <c r="AF5" s="24">
        <v>16092</v>
      </c>
      <c r="AG5" s="24">
        <v>32892</v>
      </c>
      <c r="AH5" s="24">
        <v>15925</v>
      </c>
      <c r="AI5" s="24">
        <v>14995</v>
      </c>
      <c r="AJ5" s="24">
        <v>19774</v>
      </c>
      <c r="AK5" s="24">
        <v>13625</v>
      </c>
      <c r="AL5" s="24">
        <v>23464</v>
      </c>
      <c r="AM5" s="24">
        <v>13766</v>
      </c>
      <c r="AN5" s="24">
        <v>13055</v>
      </c>
      <c r="AO5" s="24">
        <v>17740</v>
      </c>
      <c r="AP5" s="24">
        <v>498</v>
      </c>
      <c r="AQ5" s="24">
        <v>21264</v>
      </c>
      <c r="AR5" s="24">
        <v>229</v>
      </c>
      <c r="AS5" s="24">
        <v>249</v>
      </c>
      <c r="AT5" s="24">
        <v>395</v>
      </c>
      <c r="AU5" s="24">
        <v>11157</v>
      </c>
      <c r="AV5" s="24">
        <v>403</v>
      </c>
      <c r="AW5" s="24">
        <v>10839</v>
      </c>
      <c r="AX5" s="24">
        <v>9169</v>
      </c>
      <c r="AY5" s="24">
        <v>8245</v>
      </c>
      <c r="AZ5" s="24">
        <v>7802</v>
      </c>
      <c r="BA5" s="24">
        <v>7654</v>
      </c>
      <c r="BB5" s="41">
        <v>6649</v>
      </c>
      <c r="BC5" s="24">
        <v>7434</v>
      </c>
      <c r="BD5" s="24">
        <v>6565</v>
      </c>
      <c r="BE5" s="24">
        <v>6757</v>
      </c>
      <c r="BF5" s="24">
        <v>3355</v>
      </c>
      <c r="BG5" s="24">
        <v>6616</v>
      </c>
      <c r="BH5" s="41">
        <v>5903</v>
      </c>
      <c r="BI5" s="24">
        <v>3405</v>
      </c>
      <c r="BJ5" s="24">
        <v>2604</v>
      </c>
      <c r="BK5" s="24">
        <v>1488</v>
      </c>
      <c r="BL5" s="24">
        <v>1038</v>
      </c>
      <c r="BM5" s="41">
        <v>746</v>
      </c>
      <c r="BN5" s="24">
        <v>665987</v>
      </c>
      <c r="BO5" s="24">
        <v>38323</v>
      </c>
      <c r="BP5" s="24">
        <v>14879</v>
      </c>
      <c r="BQ5" s="24">
        <v>19870</v>
      </c>
      <c r="BR5" s="24"/>
      <c r="BS5" s="24">
        <v>5426</v>
      </c>
      <c r="BT5" s="24">
        <v>7492</v>
      </c>
      <c r="BU5" s="41">
        <v>8272</v>
      </c>
      <c r="BV5" s="24">
        <v>14561</v>
      </c>
      <c r="BW5" s="53">
        <v>10023</v>
      </c>
      <c r="BX5" s="24">
        <v>4341</v>
      </c>
      <c r="BY5" s="53">
        <v>3089</v>
      </c>
      <c r="BZ5" s="24">
        <v>9365</v>
      </c>
      <c r="CA5" s="53">
        <v>6030</v>
      </c>
      <c r="CB5" s="24">
        <f>T5+BT5+BX5</f>
        <v>75843</v>
      </c>
      <c r="CC5" s="53">
        <f>BY5+BU5+BB5+AB5</f>
        <v>70716</v>
      </c>
      <c r="CD5" s="32">
        <f>CC5*100/CB5-100</f>
        <v>-6.760017404374821</v>
      </c>
      <c r="CE5" s="32">
        <f aca="true" t="shared" si="8" ref="CE5:CF7">CB5*100/G5-100</f>
        <v>23.07979422599439</v>
      </c>
      <c r="CF5" s="32">
        <f t="shared" si="8"/>
        <v>21.571998349608037</v>
      </c>
      <c r="CG5" s="24" t="s">
        <v>0</v>
      </c>
    </row>
    <row r="6" spans="1:85" s="38" customFormat="1" ht="25.5">
      <c r="A6" s="34"/>
      <c r="B6" s="35" t="s">
        <v>105</v>
      </c>
      <c r="C6" s="35">
        <v>16682</v>
      </c>
      <c r="D6" s="35">
        <v>14292</v>
      </c>
      <c r="E6" s="35">
        <v>12834</v>
      </c>
      <c r="F6" s="35">
        <v>11763</v>
      </c>
      <c r="G6" s="35">
        <v>11358</v>
      </c>
      <c r="H6" s="36">
        <v>10625</v>
      </c>
      <c r="I6" s="37">
        <f aca="true" t="shared" si="9" ref="I6:I69">H6*100/G6-100</f>
        <v>-6.4536009860891</v>
      </c>
      <c r="J6" s="35">
        <v>1473</v>
      </c>
      <c r="K6" s="35">
        <v>1015</v>
      </c>
      <c r="L6" s="35">
        <v>999</v>
      </c>
      <c r="M6" s="35">
        <v>882</v>
      </c>
      <c r="N6" s="35">
        <f t="shared" si="0"/>
        <v>13311</v>
      </c>
      <c r="O6" s="35">
        <f t="shared" si="1"/>
        <v>11614</v>
      </c>
      <c r="P6" s="35">
        <f t="shared" si="2"/>
        <v>10450</v>
      </c>
      <c r="Q6" s="35"/>
      <c r="R6" s="35">
        <f t="shared" si="3"/>
        <v>11211</v>
      </c>
      <c r="S6" s="35">
        <f t="shared" si="4"/>
        <v>10886</v>
      </c>
      <c r="T6" s="35">
        <f aca="true" t="shared" si="10" ref="T6:T37">AA6+BA6</f>
        <v>11267</v>
      </c>
      <c r="U6" s="35">
        <f aca="true" t="shared" si="11" ref="U6:U69">AB6+BB6</f>
        <v>10396</v>
      </c>
      <c r="V6" s="35">
        <f t="shared" si="5"/>
        <v>9295</v>
      </c>
      <c r="W6" s="35">
        <f t="shared" si="6"/>
        <v>8444</v>
      </c>
      <c r="X6" s="37">
        <f aca="true" t="shared" si="12" ref="X6:X69">U6*100/T6-100</f>
        <v>-7.7305405165527645</v>
      </c>
      <c r="Y6" s="35">
        <f aca="true" t="shared" si="13" ref="Y6:Y37">AE6+AJ6</f>
        <v>9497</v>
      </c>
      <c r="Z6" s="35">
        <v>8053</v>
      </c>
      <c r="AA6" s="35">
        <f t="shared" si="7"/>
        <v>9641</v>
      </c>
      <c r="AB6" s="35">
        <v>9053</v>
      </c>
      <c r="AC6" s="35">
        <v>6440</v>
      </c>
      <c r="AD6" s="35">
        <v>5705</v>
      </c>
      <c r="AE6" s="35">
        <v>5676</v>
      </c>
      <c r="AF6" s="35">
        <v>2833</v>
      </c>
      <c r="AG6" s="35">
        <v>5213</v>
      </c>
      <c r="AH6" s="35">
        <v>2855</v>
      </c>
      <c r="AI6" s="35">
        <v>2739</v>
      </c>
      <c r="AJ6" s="35">
        <v>3821</v>
      </c>
      <c r="AK6" s="35">
        <v>1832</v>
      </c>
      <c r="AL6" s="35">
        <v>4428</v>
      </c>
      <c r="AM6" s="35">
        <v>1849</v>
      </c>
      <c r="AN6" s="35">
        <v>1822</v>
      </c>
      <c r="AO6" s="35">
        <v>2860</v>
      </c>
      <c r="AP6" s="35">
        <v>50</v>
      </c>
      <c r="AQ6" s="35">
        <v>3416</v>
      </c>
      <c r="AR6" s="35">
        <v>16</v>
      </c>
      <c r="AS6" s="35">
        <v>15</v>
      </c>
      <c r="AT6" s="35">
        <v>23</v>
      </c>
      <c r="AU6" s="35">
        <v>2425</v>
      </c>
      <c r="AV6" s="35">
        <v>22</v>
      </c>
      <c r="AW6" s="35">
        <v>2319</v>
      </c>
      <c r="AX6" s="35">
        <v>2006</v>
      </c>
      <c r="AY6" s="35">
        <v>1714</v>
      </c>
      <c r="AZ6" s="35">
        <v>1672</v>
      </c>
      <c r="BA6" s="35">
        <v>1626</v>
      </c>
      <c r="BB6" s="42">
        <v>1343</v>
      </c>
      <c r="BC6" s="35">
        <v>1589</v>
      </c>
      <c r="BD6" s="35">
        <v>1450</v>
      </c>
      <c r="BE6" s="35">
        <v>1464</v>
      </c>
      <c r="BF6" s="35">
        <v>753</v>
      </c>
      <c r="BG6" s="35">
        <v>1466</v>
      </c>
      <c r="BH6" s="42">
        <v>1281</v>
      </c>
      <c r="BI6" s="35">
        <v>730</v>
      </c>
      <c r="BJ6" s="35">
        <v>556</v>
      </c>
      <c r="BK6" s="35">
        <v>250</v>
      </c>
      <c r="BL6" s="35">
        <v>160</v>
      </c>
      <c r="BM6" s="42">
        <v>62</v>
      </c>
      <c r="BN6" s="35">
        <v>125661</v>
      </c>
      <c r="BO6" s="35">
        <v>6441</v>
      </c>
      <c r="BP6" s="35">
        <v>3442</v>
      </c>
      <c r="BQ6" s="35">
        <v>4769</v>
      </c>
      <c r="BR6" s="35"/>
      <c r="BS6" s="35">
        <v>1217</v>
      </c>
      <c r="BT6" s="35">
        <v>1787</v>
      </c>
      <c r="BU6" s="42">
        <v>1974</v>
      </c>
      <c r="BV6" s="35">
        <v>1986</v>
      </c>
      <c r="BW6" s="35">
        <f>SUM(BW7:BW24)</f>
        <v>1682</v>
      </c>
      <c r="BX6" s="35">
        <v>630</v>
      </c>
      <c r="BY6" s="35">
        <f>SUM(BY7:BY24)</f>
        <v>463</v>
      </c>
      <c r="BZ6" s="35">
        <v>1157</v>
      </c>
      <c r="CA6" s="35">
        <f>SUM(CA7:CA24)</f>
        <v>1091</v>
      </c>
      <c r="CB6" s="35">
        <f>T6+BT6+BX6</f>
        <v>13684</v>
      </c>
      <c r="CC6" s="35">
        <f aca="true" t="shared" si="14" ref="CC6:CC69">BY6+BU6+BB6+AB6</f>
        <v>12833</v>
      </c>
      <c r="CD6" s="37">
        <f aca="true" t="shared" si="15" ref="CD6:CD69">CC6*100/CB6-100</f>
        <v>-6.218941829874311</v>
      </c>
      <c r="CE6" s="37">
        <f t="shared" si="8"/>
        <v>20.478957562951223</v>
      </c>
      <c r="CF6" s="37">
        <f t="shared" si="8"/>
        <v>20.781176470588235</v>
      </c>
      <c r="CG6" s="35" t="s">
        <v>105</v>
      </c>
    </row>
    <row r="7" spans="1:85" ht="15">
      <c r="A7" s="18">
        <f aca="true" t="shared" si="16" ref="A7:A70">1+A6</f>
        <v>1</v>
      </c>
      <c r="B7" s="16" t="s">
        <v>1</v>
      </c>
      <c r="C7" s="16">
        <v>346</v>
      </c>
      <c r="D7" s="16">
        <v>300</v>
      </c>
      <c r="E7" s="16">
        <v>363</v>
      </c>
      <c r="F7" s="19">
        <v>329</v>
      </c>
      <c r="G7" s="29">
        <v>296</v>
      </c>
      <c r="H7" s="30">
        <v>294</v>
      </c>
      <c r="I7" s="31">
        <f t="shared" si="9"/>
        <v>-0.6756756756756772</v>
      </c>
      <c r="J7" s="29">
        <v>17</v>
      </c>
      <c r="K7" s="29">
        <v>27</v>
      </c>
      <c r="L7" s="29">
        <v>10</v>
      </c>
      <c r="M7" s="29">
        <v>13</v>
      </c>
      <c r="N7" s="16">
        <f t="shared" si="0"/>
        <v>334</v>
      </c>
      <c r="O7" s="16">
        <f t="shared" si="1"/>
        <v>323</v>
      </c>
      <c r="P7" s="16">
        <f t="shared" si="2"/>
        <v>320</v>
      </c>
      <c r="Q7" s="16"/>
      <c r="R7" s="16">
        <f t="shared" si="3"/>
        <v>312</v>
      </c>
      <c r="S7" s="16">
        <f t="shared" si="4"/>
        <v>258</v>
      </c>
      <c r="T7" s="16">
        <f t="shared" si="10"/>
        <v>288</v>
      </c>
      <c r="U7" s="16">
        <f t="shared" si="11"/>
        <v>289</v>
      </c>
      <c r="V7" s="16">
        <f t="shared" si="5"/>
        <v>269</v>
      </c>
      <c r="W7" s="16">
        <f t="shared" si="6"/>
        <v>263</v>
      </c>
      <c r="X7" s="31">
        <f t="shared" si="12"/>
        <v>0.34722222222222854</v>
      </c>
      <c r="Y7" s="16">
        <f t="shared" si="13"/>
        <v>272</v>
      </c>
      <c r="Z7" s="19">
        <v>192</v>
      </c>
      <c r="AA7" s="19">
        <f t="shared" si="7"/>
        <v>266</v>
      </c>
      <c r="AB7" s="16">
        <v>279</v>
      </c>
      <c r="AC7" s="19">
        <v>193</v>
      </c>
      <c r="AD7" s="19">
        <v>196</v>
      </c>
      <c r="AE7" s="19">
        <v>208</v>
      </c>
      <c r="AF7" s="19">
        <v>66</v>
      </c>
      <c r="AG7" s="29">
        <v>219</v>
      </c>
      <c r="AH7" s="19">
        <v>76</v>
      </c>
      <c r="AI7" s="19">
        <v>67</v>
      </c>
      <c r="AJ7" s="19">
        <v>64</v>
      </c>
      <c r="AK7" s="19">
        <v>66</v>
      </c>
      <c r="AL7" s="29">
        <v>47</v>
      </c>
      <c r="AM7" s="19">
        <v>75</v>
      </c>
      <c r="AN7" s="19">
        <v>67</v>
      </c>
      <c r="AO7" s="19">
        <v>64</v>
      </c>
      <c r="AP7" s="19">
        <v>0</v>
      </c>
      <c r="AQ7" s="29">
        <v>47</v>
      </c>
      <c r="AR7" s="19">
        <v>0</v>
      </c>
      <c r="AS7" s="19">
        <v>0</v>
      </c>
      <c r="AT7" s="19">
        <v>0</v>
      </c>
      <c r="AU7" s="19">
        <v>76</v>
      </c>
      <c r="AV7" s="29">
        <v>0</v>
      </c>
      <c r="AW7" s="19">
        <v>54</v>
      </c>
      <c r="AX7" s="19">
        <v>57</v>
      </c>
      <c r="AY7" s="19">
        <v>40</v>
      </c>
      <c r="AZ7" s="19">
        <v>75</v>
      </c>
      <c r="BA7" s="29">
        <v>22</v>
      </c>
      <c r="BB7" s="43">
        <v>10</v>
      </c>
      <c r="BC7" s="19">
        <v>54</v>
      </c>
      <c r="BD7" s="19">
        <v>57</v>
      </c>
      <c r="BE7" s="19">
        <v>40</v>
      </c>
      <c r="BF7" s="19">
        <v>1</v>
      </c>
      <c r="BG7" s="29">
        <v>22</v>
      </c>
      <c r="BH7" s="43">
        <v>10</v>
      </c>
      <c r="BI7" s="19">
        <v>0</v>
      </c>
      <c r="BJ7" s="19">
        <v>0</v>
      </c>
      <c r="BK7" s="19">
        <v>0</v>
      </c>
      <c r="BL7" s="29">
        <v>0</v>
      </c>
      <c r="BM7" s="43">
        <v>0</v>
      </c>
      <c r="BN7" s="19">
        <v>3487</v>
      </c>
      <c r="BO7" s="29">
        <v>104</v>
      </c>
      <c r="BP7" s="16">
        <v>81</v>
      </c>
      <c r="BQ7" s="16">
        <v>85</v>
      </c>
      <c r="BR7" s="16"/>
      <c r="BS7" s="16">
        <v>26</v>
      </c>
      <c r="BT7" s="16">
        <v>24</v>
      </c>
      <c r="BU7" s="43">
        <v>19</v>
      </c>
      <c r="BV7" s="16">
        <v>42</v>
      </c>
      <c r="BW7" s="16">
        <v>32</v>
      </c>
      <c r="BX7" s="16">
        <v>9</v>
      </c>
      <c r="BY7" s="16">
        <v>4</v>
      </c>
      <c r="BZ7" s="16">
        <v>33</v>
      </c>
      <c r="CA7" s="16">
        <v>28</v>
      </c>
      <c r="CB7" s="16">
        <f>T7+BT7+BX7</f>
        <v>321</v>
      </c>
      <c r="CC7" s="16">
        <f t="shared" si="14"/>
        <v>312</v>
      </c>
      <c r="CD7" s="31">
        <f t="shared" si="15"/>
        <v>-2.803738317757009</v>
      </c>
      <c r="CE7" s="31">
        <f t="shared" si="8"/>
        <v>8.445945945945951</v>
      </c>
      <c r="CF7" s="31">
        <f t="shared" si="8"/>
        <v>6.122448979591837</v>
      </c>
      <c r="CG7" s="16" t="s">
        <v>1</v>
      </c>
    </row>
    <row r="8" spans="1:85" ht="15">
      <c r="A8" s="18">
        <f t="shared" si="16"/>
        <v>2</v>
      </c>
      <c r="B8" s="16" t="s">
        <v>2</v>
      </c>
      <c r="C8" s="16">
        <v>750</v>
      </c>
      <c r="D8" s="16">
        <v>604</v>
      </c>
      <c r="E8" s="16">
        <v>490</v>
      </c>
      <c r="F8" s="19">
        <v>427</v>
      </c>
      <c r="G8" s="29">
        <v>458</v>
      </c>
      <c r="H8" s="30">
        <v>500</v>
      </c>
      <c r="I8" s="31">
        <f t="shared" si="9"/>
        <v>9.17030567685589</v>
      </c>
      <c r="J8" s="29">
        <v>17</v>
      </c>
      <c r="K8" s="29">
        <v>3</v>
      </c>
      <c r="L8" s="29">
        <v>9</v>
      </c>
      <c r="M8" s="29">
        <v>8</v>
      </c>
      <c r="N8" s="16">
        <f t="shared" si="0"/>
        <v>529</v>
      </c>
      <c r="O8" s="16">
        <f t="shared" si="1"/>
        <v>467</v>
      </c>
      <c r="P8" s="16">
        <f t="shared" si="2"/>
        <v>377</v>
      </c>
      <c r="Q8" s="16"/>
      <c r="R8" s="16">
        <f t="shared" si="3"/>
        <v>390</v>
      </c>
      <c r="S8" s="16">
        <f t="shared" si="4"/>
        <v>473</v>
      </c>
      <c r="T8" s="16">
        <f t="shared" si="10"/>
        <v>450</v>
      </c>
      <c r="U8" s="16">
        <f t="shared" si="11"/>
        <v>482</v>
      </c>
      <c r="V8" s="16">
        <f t="shared" si="5"/>
        <v>402</v>
      </c>
      <c r="W8" s="16">
        <f t="shared" si="6"/>
        <v>330</v>
      </c>
      <c r="X8" s="31">
        <f t="shared" si="12"/>
        <v>7.111111111111114</v>
      </c>
      <c r="Y8" s="16">
        <f t="shared" si="13"/>
        <v>348</v>
      </c>
      <c r="Z8" s="19">
        <v>347</v>
      </c>
      <c r="AA8" s="19">
        <f t="shared" si="7"/>
        <v>436</v>
      </c>
      <c r="AB8" s="16">
        <v>471</v>
      </c>
      <c r="AC8" s="19">
        <v>279</v>
      </c>
      <c r="AD8" s="19">
        <v>199</v>
      </c>
      <c r="AE8" s="19">
        <v>214</v>
      </c>
      <c r="AF8" s="19">
        <v>126</v>
      </c>
      <c r="AG8" s="29">
        <v>258</v>
      </c>
      <c r="AH8" s="19">
        <v>123</v>
      </c>
      <c r="AI8" s="19">
        <v>131</v>
      </c>
      <c r="AJ8" s="19">
        <v>134</v>
      </c>
      <c r="AK8" s="19">
        <v>126</v>
      </c>
      <c r="AL8" s="29">
        <v>178</v>
      </c>
      <c r="AM8" s="19">
        <v>123</v>
      </c>
      <c r="AN8" s="19">
        <v>131</v>
      </c>
      <c r="AO8" s="19">
        <v>134</v>
      </c>
      <c r="AP8" s="19">
        <v>0</v>
      </c>
      <c r="AQ8" s="29">
        <v>178</v>
      </c>
      <c r="AR8" s="19">
        <v>0</v>
      </c>
      <c r="AS8" s="19">
        <v>0</v>
      </c>
      <c r="AT8" s="19">
        <v>0</v>
      </c>
      <c r="AU8" s="19">
        <v>56</v>
      </c>
      <c r="AV8" s="29">
        <v>0</v>
      </c>
      <c r="AW8" s="19">
        <v>65</v>
      </c>
      <c r="AX8" s="19">
        <v>47</v>
      </c>
      <c r="AY8" s="19">
        <v>42</v>
      </c>
      <c r="AZ8" s="19">
        <v>39</v>
      </c>
      <c r="BA8" s="29">
        <v>14</v>
      </c>
      <c r="BB8" s="43">
        <v>11</v>
      </c>
      <c r="BC8" s="19">
        <v>48</v>
      </c>
      <c r="BD8" s="19">
        <v>34</v>
      </c>
      <c r="BE8" s="19">
        <v>32</v>
      </c>
      <c r="BF8" s="19">
        <v>17</v>
      </c>
      <c r="BG8" s="29">
        <v>14</v>
      </c>
      <c r="BH8" s="43">
        <v>11</v>
      </c>
      <c r="BI8" s="19">
        <v>17</v>
      </c>
      <c r="BJ8" s="19">
        <v>13</v>
      </c>
      <c r="BK8" s="19">
        <v>10</v>
      </c>
      <c r="BL8" s="29">
        <v>0</v>
      </c>
      <c r="BM8" s="43">
        <v>0</v>
      </c>
      <c r="BN8" s="19">
        <v>5890</v>
      </c>
      <c r="BO8" s="29">
        <v>312</v>
      </c>
      <c r="BP8" s="16">
        <v>71</v>
      </c>
      <c r="BQ8" s="16">
        <v>107</v>
      </c>
      <c r="BR8" s="16"/>
      <c r="BS8" s="16">
        <v>23</v>
      </c>
      <c r="BT8" s="16">
        <v>38</v>
      </c>
      <c r="BU8" s="43">
        <v>41</v>
      </c>
      <c r="BV8" s="16">
        <v>27</v>
      </c>
      <c r="BW8" s="16">
        <v>82</v>
      </c>
      <c r="BX8" s="16">
        <v>2</v>
      </c>
      <c r="BY8" s="16">
        <v>2</v>
      </c>
      <c r="BZ8" s="16">
        <v>25</v>
      </c>
      <c r="CA8" s="16">
        <v>75</v>
      </c>
      <c r="CB8" s="16">
        <f aca="true" t="shared" si="17" ref="CB8:CB36">T8+BT8+BX8</f>
        <v>490</v>
      </c>
      <c r="CC8" s="16">
        <f t="shared" si="14"/>
        <v>525</v>
      </c>
      <c r="CD8" s="31">
        <f t="shared" si="15"/>
        <v>7.142857142857139</v>
      </c>
      <c r="CE8" s="31">
        <f aca="true" t="shared" si="18" ref="CE8:CE36">CB8*100/G8-100</f>
        <v>6.986899563318772</v>
      </c>
      <c r="CF8" s="16">
        <f aca="true" t="shared" si="19" ref="CF8:CF39">CC8*100/H8-100</f>
        <v>5</v>
      </c>
      <c r="CG8" s="16" t="s">
        <v>2</v>
      </c>
    </row>
    <row r="9" spans="1:85" ht="15">
      <c r="A9" s="18">
        <f t="shared" si="16"/>
        <v>3</v>
      </c>
      <c r="B9" s="16" t="s">
        <v>3</v>
      </c>
      <c r="C9" s="16">
        <v>744</v>
      </c>
      <c r="D9" s="16">
        <v>738</v>
      </c>
      <c r="E9" s="16">
        <v>683</v>
      </c>
      <c r="F9" s="19">
        <v>588</v>
      </c>
      <c r="G9" s="29">
        <v>539</v>
      </c>
      <c r="H9" s="30">
        <v>586</v>
      </c>
      <c r="I9" s="31">
        <f t="shared" si="9"/>
        <v>8.71985157699443</v>
      </c>
      <c r="J9" s="29">
        <v>25</v>
      </c>
      <c r="K9" s="29">
        <v>21</v>
      </c>
      <c r="L9" s="29">
        <v>28</v>
      </c>
      <c r="M9" s="29">
        <v>15</v>
      </c>
      <c r="N9" s="16">
        <f t="shared" si="0"/>
        <v>706</v>
      </c>
      <c r="O9" s="16">
        <f t="shared" si="1"/>
        <v>705</v>
      </c>
      <c r="P9" s="16">
        <f t="shared" si="2"/>
        <v>636</v>
      </c>
      <c r="Q9" s="16"/>
      <c r="R9" s="16">
        <f t="shared" si="3"/>
        <v>564</v>
      </c>
      <c r="S9" s="16">
        <f t="shared" si="4"/>
        <v>522</v>
      </c>
      <c r="T9" s="16">
        <f t="shared" si="10"/>
        <v>595</v>
      </c>
      <c r="U9" s="16">
        <f t="shared" si="11"/>
        <v>598</v>
      </c>
      <c r="V9" s="16">
        <f t="shared" si="5"/>
        <v>532</v>
      </c>
      <c r="W9" s="16">
        <f t="shared" si="6"/>
        <v>469</v>
      </c>
      <c r="X9" s="31">
        <f t="shared" si="12"/>
        <v>0.5042016806722671</v>
      </c>
      <c r="Y9" s="16">
        <f t="shared" si="13"/>
        <v>441</v>
      </c>
      <c r="Z9" s="19">
        <v>403</v>
      </c>
      <c r="AA9" s="19">
        <f t="shared" si="7"/>
        <v>452</v>
      </c>
      <c r="AB9" s="16">
        <v>501</v>
      </c>
      <c r="AC9" s="19">
        <v>411</v>
      </c>
      <c r="AD9" s="19">
        <v>376</v>
      </c>
      <c r="AE9" s="19">
        <v>332</v>
      </c>
      <c r="AF9" s="19">
        <v>119</v>
      </c>
      <c r="AG9" s="29">
        <v>305</v>
      </c>
      <c r="AH9" s="19">
        <v>121</v>
      </c>
      <c r="AI9" s="19">
        <v>93</v>
      </c>
      <c r="AJ9" s="19">
        <v>109</v>
      </c>
      <c r="AK9" s="19">
        <v>116</v>
      </c>
      <c r="AL9" s="29">
        <v>147</v>
      </c>
      <c r="AM9" s="19">
        <v>119</v>
      </c>
      <c r="AN9" s="19">
        <v>93</v>
      </c>
      <c r="AO9" s="19">
        <v>109</v>
      </c>
      <c r="AP9" s="19">
        <v>0</v>
      </c>
      <c r="AQ9" s="29">
        <v>130</v>
      </c>
      <c r="AR9" s="19">
        <v>0</v>
      </c>
      <c r="AS9" s="19">
        <v>0</v>
      </c>
      <c r="AT9" s="19">
        <v>0</v>
      </c>
      <c r="AU9" s="19">
        <v>184</v>
      </c>
      <c r="AV9" s="29">
        <v>17</v>
      </c>
      <c r="AW9" s="19">
        <v>173</v>
      </c>
      <c r="AX9" s="19">
        <v>167</v>
      </c>
      <c r="AY9" s="19">
        <v>123</v>
      </c>
      <c r="AZ9" s="19">
        <v>116</v>
      </c>
      <c r="BA9" s="29">
        <v>143</v>
      </c>
      <c r="BB9" s="43">
        <v>97</v>
      </c>
      <c r="BC9" s="19">
        <v>86</v>
      </c>
      <c r="BD9" s="19">
        <v>96</v>
      </c>
      <c r="BE9" s="19">
        <v>88</v>
      </c>
      <c r="BF9" s="19">
        <v>68</v>
      </c>
      <c r="BG9" s="29">
        <v>108</v>
      </c>
      <c r="BH9" s="43">
        <v>79</v>
      </c>
      <c r="BI9" s="19">
        <v>87</v>
      </c>
      <c r="BJ9" s="19">
        <v>71</v>
      </c>
      <c r="BK9" s="19">
        <v>35</v>
      </c>
      <c r="BL9" s="29">
        <v>35</v>
      </c>
      <c r="BM9" s="43">
        <v>18</v>
      </c>
      <c r="BN9" s="19">
        <v>7813</v>
      </c>
      <c r="BO9" s="29">
        <v>285</v>
      </c>
      <c r="BP9" s="16">
        <v>75</v>
      </c>
      <c r="BQ9" s="16">
        <v>97</v>
      </c>
      <c r="BR9" s="16"/>
      <c r="BS9" s="16">
        <v>26</v>
      </c>
      <c r="BT9" s="16">
        <v>49</v>
      </c>
      <c r="BU9" s="43">
        <v>60</v>
      </c>
      <c r="BV9" s="16">
        <v>51</v>
      </c>
      <c r="BW9" s="16">
        <v>58</v>
      </c>
      <c r="BX9" s="16">
        <v>36</v>
      </c>
      <c r="BY9" s="16">
        <v>26</v>
      </c>
      <c r="BZ9" s="16">
        <v>0</v>
      </c>
      <c r="CA9" s="16">
        <v>32</v>
      </c>
      <c r="CB9" s="16">
        <f t="shared" si="17"/>
        <v>680</v>
      </c>
      <c r="CC9" s="16">
        <f t="shared" si="14"/>
        <v>684</v>
      </c>
      <c r="CD9" s="31">
        <f t="shared" si="15"/>
        <v>0.5882352941176521</v>
      </c>
      <c r="CE9" s="31">
        <f t="shared" si="18"/>
        <v>26.159554730983302</v>
      </c>
      <c r="CF9" s="31">
        <f t="shared" si="19"/>
        <v>16.7235494880546</v>
      </c>
      <c r="CG9" s="16" t="s">
        <v>3</v>
      </c>
    </row>
    <row r="10" spans="1:85" ht="15">
      <c r="A10" s="18">
        <f t="shared" si="16"/>
        <v>4</v>
      </c>
      <c r="B10" s="16" t="s">
        <v>4</v>
      </c>
      <c r="C10" s="16">
        <v>958</v>
      </c>
      <c r="D10" s="16">
        <v>769</v>
      </c>
      <c r="E10" s="16">
        <v>613</v>
      </c>
      <c r="F10" s="19">
        <v>610</v>
      </c>
      <c r="G10" s="29">
        <v>662</v>
      </c>
      <c r="H10" s="30">
        <v>747</v>
      </c>
      <c r="I10" s="31">
        <f t="shared" si="9"/>
        <v>12.839879154078545</v>
      </c>
      <c r="J10" s="29">
        <v>46</v>
      </c>
      <c r="K10" s="29">
        <v>20</v>
      </c>
      <c r="L10" s="29">
        <v>24</v>
      </c>
      <c r="M10" s="29">
        <v>11</v>
      </c>
      <c r="N10" s="16">
        <f t="shared" si="0"/>
        <v>895</v>
      </c>
      <c r="O10" s="16">
        <f t="shared" si="1"/>
        <v>737</v>
      </c>
      <c r="P10" s="16">
        <f t="shared" si="2"/>
        <v>634</v>
      </c>
      <c r="Q10" s="16"/>
      <c r="R10" s="16">
        <f t="shared" si="3"/>
        <v>758</v>
      </c>
      <c r="S10" s="16">
        <f t="shared" si="4"/>
        <v>770</v>
      </c>
      <c r="T10" s="16">
        <f t="shared" si="10"/>
        <v>899</v>
      </c>
      <c r="U10" s="16">
        <f t="shared" si="11"/>
        <v>844</v>
      </c>
      <c r="V10" s="16">
        <f t="shared" si="5"/>
        <v>623</v>
      </c>
      <c r="W10" s="16">
        <f t="shared" si="6"/>
        <v>537</v>
      </c>
      <c r="X10" s="31">
        <f t="shared" si="12"/>
        <v>-6.117908787541708</v>
      </c>
      <c r="Y10" s="16">
        <f t="shared" si="13"/>
        <v>639</v>
      </c>
      <c r="Z10" s="19">
        <v>691</v>
      </c>
      <c r="AA10" s="19">
        <f t="shared" si="7"/>
        <v>715</v>
      </c>
      <c r="AB10" s="16">
        <v>683</v>
      </c>
      <c r="AC10" s="19">
        <v>554</v>
      </c>
      <c r="AD10" s="19">
        <v>443</v>
      </c>
      <c r="AE10" s="19">
        <v>517</v>
      </c>
      <c r="AF10" s="19">
        <v>79</v>
      </c>
      <c r="AG10" s="29">
        <v>524</v>
      </c>
      <c r="AH10" s="19">
        <v>69</v>
      </c>
      <c r="AI10" s="19">
        <v>94</v>
      </c>
      <c r="AJ10" s="19">
        <v>122</v>
      </c>
      <c r="AK10" s="19">
        <v>79</v>
      </c>
      <c r="AL10" s="29">
        <v>191</v>
      </c>
      <c r="AM10" s="19">
        <v>69</v>
      </c>
      <c r="AN10" s="19">
        <v>93</v>
      </c>
      <c r="AO10" s="19">
        <v>117</v>
      </c>
      <c r="AP10" s="19">
        <v>0</v>
      </c>
      <c r="AQ10" s="29">
        <v>191</v>
      </c>
      <c r="AR10" s="19">
        <v>0</v>
      </c>
      <c r="AS10" s="19">
        <v>0</v>
      </c>
      <c r="AT10" s="19">
        <v>3</v>
      </c>
      <c r="AU10" s="19">
        <v>125</v>
      </c>
      <c r="AV10" s="29">
        <v>0</v>
      </c>
      <c r="AW10" s="19">
        <v>114</v>
      </c>
      <c r="AX10" s="19">
        <v>97</v>
      </c>
      <c r="AY10" s="19">
        <v>119</v>
      </c>
      <c r="AZ10" s="19">
        <v>83</v>
      </c>
      <c r="BA10" s="29">
        <v>184</v>
      </c>
      <c r="BB10" s="43">
        <v>161</v>
      </c>
      <c r="BC10" s="19">
        <v>80</v>
      </c>
      <c r="BD10" s="19">
        <v>82</v>
      </c>
      <c r="BE10" s="19">
        <v>102</v>
      </c>
      <c r="BF10" s="19">
        <v>42</v>
      </c>
      <c r="BG10" s="29">
        <v>178</v>
      </c>
      <c r="BH10" s="43">
        <v>160</v>
      </c>
      <c r="BI10" s="19">
        <v>34</v>
      </c>
      <c r="BJ10" s="19">
        <v>15</v>
      </c>
      <c r="BK10" s="19">
        <v>17</v>
      </c>
      <c r="BL10" s="29">
        <v>6</v>
      </c>
      <c r="BM10" s="43">
        <v>1</v>
      </c>
      <c r="BN10" s="19">
        <v>7199</v>
      </c>
      <c r="BO10" s="29">
        <v>378</v>
      </c>
      <c r="BP10" s="16">
        <v>73</v>
      </c>
      <c r="BQ10" s="16">
        <v>107</v>
      </c>
      <c r="BR10" s="16"/>
      <c r="BS10" s="16">
        <v>22</v>
      </c>
      <c r="BT10" s="16">
        <v>31</v>
      </c>
      <c r="BU10" s="43">
        <v>80</v>
      </c>
      <c r="BV10" s="16">
        <v>11</v>
      </c>
      <c r="BW10" s="16">
        <v>26</v>
      </c>
      <c r="BX10" s="16">
        <v>0</v>
      </c>
      <c r="BY10" s="16">
        <v>21</v>
      </c>
      <c r="BZ10" s="16">
        <v>0</v>
      </c>
      <c r="CA10" s="16">
        <v>5</v>
      </c>
      <c r="CB10" s="16">
        <f t="shared" si="17"/>
        <v>930</v>
      </c>
      <c r="CC10" s="16">
        <f t="shared" si="14"/>
        <v>945</v>
      </c>
      <c r="CD10" s="31">
        <f t="shared" si="15"/>
        <v>1.6129032258064484</v>
      </c>
      <c r="CE10" s="31">
        <f t="shared" si="18"/>
        <v>40.48338368580062</v>
      </c>
      <c r="CF10" s="31">
        <f t="shared" si="19"/>
        <v>26.506024096385545</v>
      </c>
      <c r="CG10" s="16" t="s">
        <v>4</v>
      </c>
    </row>
    <row r="11" spans="1:85" ht="15">
      <c r="A11" s="18">
        <f t="shared" si="16"/>
        <v>5</v>
      </c>
      <c r="B11" s="16" t="s">
        <v>5</v>
      </c>
      <c r="C11" s="16">
        <v>815</v>
      </c>
      <c r="D11" s="16">
        <v>753</v>
      </c>
      <c r="E11" s="16">
        <v>658</v>
      </c>
      <c r="F11" s="19">
        <v>435</v>
      </c>
      <c r="G11" s="29">
        <v>480</v>
      </c>
      <c r="H11" s="30">
        <v>455</v>
      </c>
      <c r="I11" s="31">
        <f t="shared" si="9"/>
        <v>-5.208333333333329</v>
      </c>
      <c r="J11" s="29">
        <v>158</v>
      </c>
      <c r="K11" s="29">
        <v>110</v>
      </c>
      <c r="L11" s="29">
        <v>93</v>
      </c>
      <c r="M11" s="29">
        <v>88</v>
      </c>
      <c r="N11" s="16">
        <f t="shared" si="0"/>
        <v>618</v>
      </c>
      <c r="O11" s="16">
        <f t="shared" si="1"/>
        <v>558</v>
      </c>
      <c r="P11" s="16">
        <f t="shared" si="2"/>
        <v>498</v>
      </c>
      <c r="Q11" s="16"/>
      <c r="R11" s="16">
        <f t="shared" si="3"/>
        <v>439</v>
      </c>
      <c r="S11" s="16">
        <f t="shared" si="4"/>
        <v>475</v>
      </c>
      <c r="T11" s="16">
        <f t="shared" si="10"/>
        <v>345</v>
      </c>
      <c r="U11" s="16">
        <f t="shared" si="11"/>
        <v>450</v>
      </c>
      <c r="V11" s="16">
        <f t="shared" si="5"/>
        <v>374</v>
      </c>
      <c r="W11" s="16">
        <f t="shared" si="6"/>
        <v>358</v>
      </c>
      <c r="X11" s="31">
        <f t="shared" si="12"/>
        <v>30.434782608695656</v>
      </c>
      <c r="Y11" s="16">
        <f t="shared" si="13"/>
        <v>327</v>
      </c>
      <c r="Z11" s="19">
        <v>468</v>
      </c>
      <c r="AA11" s="19">
        <f t="shared" si="7"/>
        <v>285</v>
      </c>
      <c r="AB11" s="16">
        <v>420</v>
      </c>
      <c r="AC11" s="19">
        <v>355</v>
      </c>
      <c r="AD11" s="19">
        <v>342</v>
      </c>
      <c r="AE11" s="19">
        <v>275</v>
      </c>
      <c r="AF11" s="19">
        <v>7</v>
      </c>
      <c r="AG11" s="29">
        <v>233</v>
      </c>
      <c r="AH11" s="19">
        <v>19</v>
      </c>
      <c r="AI11" s="19">
        <v>16</v>
      </c>
      <c r="AJ11" s="19">
        <v>52</v>
      </c>
      <c r="AK11" s="19">
        <v>7</v>
      </c>
      <c r="AL11" s="29">
        <v>52</v>
      </c>
      <c r="AM11" s="19">
        <v>19</v>
      </c>
      <c r="AN11" s="19">
        <v>16</v>
      </c>
      <c r="AO11" s="19">
        <v>50</v>
      </c>
      <c r="AP11" s="19">
        <v>0</v>
      </c>
      <c r="AQ11" s="29">
        <v>52</v>
      </c>
      <c r="AR11" s="19">
        <v>0</v>
      </c>
      <c r="AS11" s="19">
        <v>0</v>
      </c>
      <c r="AT11" s="19">
        <v>2</v>
      </c>
      <c r="AU11" s="19">
        <v>143</v>
      </c>
      <c r="AV11" s="29">
        <v>0</v>
      </c>
      <c r="AW11" s="19">
        <v>184</v>
      </c>
      <c r="AX11" s="19">
        <v>140</v>
      </c>
      <c r="AY11" s="19">
        <v>112</v>
      </c>
      <c r="AZ11" s="19">
        <v>92</v>
      </c>
      <c r="BA11" s="29">
        <v>60</v>
      </c>
      <c r="BB11" s="43">
        <v>30</v>
      </c>
      <c r="BC11" s="19">
        <v>123</v>
      </c>
      <c r="BD11" s="19">
        <v>98</v>
      </c>
      <c r="BE11" s="19">
        <v>100</v>
      </c>
      <c r="BF11" s="19">
        <v>51</v>
      </c>
      <c r="BG11" s="29">
        <v>60</v>
      </c>
      <c r="BH11" s="43">
        <v>30</v>
      </c>
      <c r="BI11" s="19">
        <v>61</v>
      </c>
      <c r="BJ11" s="19">
        <v>42</v>
      </c>
      <c r="BK11" s="19">
        <v>12</v>
      </c>
      <c r="BL11" s="29">
        <v>0</v>
      </c>
      <c r="BM11" s="43">
        <v>0</v>
      </c>
      <c r="BN11" s="19">
        <v>5016</v>
      </c>
      <c r="BO11" s="29">
        <v>346</v>
      </c>
      <c r="BP11" s="16">
        <v>154</v>
      </c>
      <c r="BQ11" s="16">
        <v>245</v>
      </c>
      <c r="BR11" s="16"/>
      <c r="BS11" s="16">
        <v>55</v>
      </c>
      <c r="BT11" s="16">
        <v>101</v>
      </c>
      <c r="BU11" s="43">
        <v>83</v>
      </c>
      <c r="BV11" s="16">
        <v>186</v>
      </c>
      <c r="BW11" s="16">
        <v>125</v>
      </c>
      <c r="BX11" s="16">
        <v>23</v>
      </c>
      <c r="BY11" s="16">
        <v>18</v>
      </c>
      <c r="BZ11" s="16">
        <v>119</v>
      </c>
      <c r="CA11" s="16">
        <v>103</v>
      </c>
      <c r="CB11" s="16">
        <f t="shared" si="17"/>
        <v>469</v>
      </c>
      <c r="CC11" s="16">
        <f t="shared" si="14"/>
        <v>551</v>
      </c>
      <c r="CD11" s="31">
        <f t="shared" si="15"/>
        <v>17.484008528784642</v>
      </c>
      <c r="CE11" s="31">
        <f>CB11*100/G11-100</f>
        <v>-2.2916666666666714</v>
      </c>
      <c r="CF11" s="31">
        <f t="shared" si="19"/>
        <v>21.098901098901095</v>
      </c>
      <c r="CG11" s="16" t="s">
        <v>5</v>
      </c>
    </row>
    <row r="12" spans="1:85" ht="15">
      <c r="A12" s="18">
        <f t="shared" si="16"/>
        <v>6</v>
      </c>
      <c r="B12" s="16" t="s">
        <v>6</v>
      </c>
      <c r="C12" s="16">
        <v>424</v>
      </c>
      <c r="D12" s="16">
        <v>441</v>
      </c>
      <c r="E12" s="16">
        <v>353</v>
      </c>
      <c r="F12" s="19">
        <v>339</v>
      </c>
      <c r="G12" s="29">
        <v>374</v>
      </c>
      <c r="H12" s="30">
        <v>305</v>
      </c>
      <c r="I12" s="31">
        <f t="shared" si="9"/>
        <v>-18.44919786096257</v>
      </c>
      <c r="J12" s="29">
        <v>34</v>
      </c>
      <c r="K12" s="29">
        <v>11</v>
      </c>
      <c r="L12" s="29">
        <v>15</v>
      </c>
      <c r="M12" s="29">
        <v>18</v>
      </c>
      <c r="N12" s="16">
        <f t="shared" si="0"/>
        <v>375</v>
      </c>
      <c r="O12" s="16">
        <f t="shared" si="1"/>
        <v>364</v>
      </c>
      <c r="P12" s="16">
        <f t="shared" si="2"/>
        <v>326</v>
      </c>
      <c r="Q12" s="16"/>
      <c r="R12" s="16">
        <f t="shared" si="3"/>
        <v>343</v>
      </c>
      <c r="S12" s="16">
        <f t="shared" si="4"/>
        <v>314</v>
      </c>
      <c r="T12" s="16">
        <f t="shared" si="10"/>
        <v>331</v>
      </c>
      <c r="U12" s="16">
        <f t="shared" si="11"/>
        <v>317</v>
      </c>
      <c r="V12" s="16">
        <f t="shared" si="5"/>
        <v>315</v>
      </c>
      <c r="W12" s="16">
        <f t="shared" si="6"/>
        <v>275</v>
      </c>
      <c r="X12" s="31">
        <f t="shared" si="12"/>
        <v>-4.2296072507552935</v>
      </c>
      <c r="Y12" s="16">
        <f t="shared" si="13"/>
        <v>305</v>
      </c>
      <c r="Z12" s="19">
        <v>137</v>
      </c>
      <c r="AA12" s="19">
        <f t="shared" si="7"/>
        <v>299</v>
      </c>
      <c r="AB12" s="16">
        <v>285</v>
      </c>
      <c r="AC12" s="19">
        <v>148</v>
      </c>
      <c r="AD12" s="19">
        <v>91</v>
      </c>
      <c r="AE12" s="19">
        <v>110</v>
      </c>
      <c r="AF12" s="19">
        <v>177</v>
      </c>
      <c r="AG12" s="29">
        <v>105</v>
      </c>
      <c r="AH12" s="19">
        <v>167</v>
      </c>
      <c r="AI12" s="19">
        <v>184</v>
      </c>
      <c r="AJ12" s="19">
        <v>195</v>
      </c>
      <c r="AK12" s="19">
        <v>76</v>
      </c>
      <c r="AL12" s="29">
        <v>194</v>
      </c>
      <c r="AM12" s="19">
        <v>58</v>
      </c>
      <c r="AN12" s="19">
        <v>62</v>
      </c>
      <c r="AO12" s="19">
        <v>89</v>
      </c>
      <c r="AP12" s="19">
        <v>0</v>
      </c>
      <c r="AQ12" s="29">
        <v>106</v>
      </c>
      <c r="AR12" s="19">
        <v>0</v>
      </c>
      <c r="AS12" s="19">
        <v>0</v>
      </c>
      <c r="AT12" s="19">
        <v>0</v>
      </c>
      <c r="AU12" s="19">
        <v>61</v>
      </c>
      <c r="AV12" s="29">
        <v>0</v>
      </c>
      <c r="AW12" s="19">
        <v>49</v>
      </c>
      <c r="AX12" s="19">
        <v>51</v>
      </c>
      <c r="AY12" s="19">
        <v>38</v>
      </c>
      <c r="AZ12" s="19">
        <v>48</v>
      </c>
      <c r="BA12" s="29">
        <v>32</v>
      </c>
      <c r="BB12" s="43">
        <v>32</v>
      </c>
      <c r="BC12" s="19">
        <v>39</v>
      </c>
      <c r="BD12" s="19">
        <v>44</v>
      </c>
      <c r="BE12" s="19">
        <v>34</v>
      </c>
      <c r="BF12" s="19">
        <v>13</v>
      </c>
      <c r="BG12" s="29">
        <v>28</v>
      </c>
      <c r="BH12" s="43">
        <v>30</v>
      </c>
      <c r="BI12" s="19">
        <v>10</v>
      </c>
      <c r="BJ12" s="19">
        <v>7</v>
      </c>
      <c r="BK12" s="19">
        <v>4</v>
      </c>
      <c r="BL12" s="29">
        <v>4</v>
      </c>
      <c r="BM12" s="43">
        <v>2</v>
      </c>
      <c r="BN12" s="19">
        <v>4942</v>
      </c>
      <c r="BO12" s="29">
        <v>189</v>
      </c>
      <c r="BP12" s="16">
        <v>143</v>
      </c>
      <c r="BQ12" s="16">
        <v>211</v>
      </c>
      <c r="BR12" s="16"/>
      <c r="BS12" s="16">
        <v>26</v>
      </c>
      <c r="BT12" s="16">
        <v>48</v>
      </c>
      <c r="BU12" s="43">
        <v>34</v>
      </c>
      <c r="BV12" s="16">
        <v>62</v>
      </c>
      <c r="BW12" s="16">
        <v>55</v>
      </c>
      <c r="BX12" s="16">
        <v>15</v>
      </c>
      <c r="BY12" s="16">
        <v>6</v>
      </c>
      <c r="BZ12" s="16">
        <v>47</v>
      </c>
      <c r="CA12" s="16">
        <v>49</v>
      </c>
      <c r="CB12" s="16">
        <f t="shared" si="17"/>
        <v>394</v>
      </c>
      <c r="CC12" s="16">
        <f t="shared" si="14"/>
        <v>357</v>
      </c>
      <c r="CD12" s="31">
        <f t="shared" si="15"/>
        <v>-9.390862944162436</v>
      </c>
      <c r="CE12" s="31">
        <f t="shared" si="18"/>
        <v>5.347593582887697</v>
      </c>
      <c r="CF12" s="31">
        <f t="shared" si="19"/>
        <v>17.049180327868854</v>
      </c>
      <c r="CG12" s="16" t="s">
        <v>6</v>
      </c>
    </row>
    <row r="13" spans="1:85" ht="15">
      <c r="A13" s="18">
        <f t="shared" si="16"/>
        <v>7</v>
      </c>
      <c r="B13" s="16" t="s">
        <v>7</v>
      </c>
      <c r="C13" s="16">
        <v>390</v>
      </c>
      <c r="D13" s="16">
        <v>326</v>
      </c>
      <c r="E13" s="16">
        <v>272</v>
      </c>
      <c r="F13" s="19">
        <v>224</v>
      </c>
      <c r="G13" s="29">
        <v>223</v>
      </c>
      <c r="H13" s="30">
        <v>211</v>
      </c>
      <c r="I13" s="31">
        <f t="shared" si="9"/>
        <v>-5.381165919282509</v>
      </c>
      <c r="J13" s="29">
        <v>26</v>
      </c>
      <c r="K13" s="29">
        <v>23</v>
      </c>
      <c r="L13" s="29">
        <v>19</v>
      </c>
      <c r="M13" s="29">
        <v>18</v>
      </c>
      <c r="N13" s="16">
        <f t="shared" si="0"/>
        <v>326</v>
      </c>
      <c r="O13" s="16">
        <f t="shared" si="1"/>
        <v>325</v>
      </c>
      <c r="P13" s="16">
        <f t="shared" si="2"/>
        <v>275</v>
      </c>
      <c r="Q13" s="16"/>
      <c r="R13" s="16">
        <f t="shared" si="3"/>
        <v>238</v>
      </c>
      <c r="S13" s="16">
        <f t="shared" si="4"/>
        <v>262</v>
      </c>
      <c r="T13" s="16">
        <f t="shared" si="10"/>
        <v>275</v>
      </c>
      <c r="U13" s="16">
        <f t="shared" si="11"/>
        <v>222</v>
      </c>
      <c r="V13" s="16">
        <f t="shared" si="5"/>
        <v>264</v>
      </c>
      <c r="W13" s="16">
        <f t="shared" si="6"/>
        <v>236</v>
      </c>
      <c r="X13" s="31">
        <f t="shared" si="12"/>
        <v>-19.272727272727266</v>
      </c>
      <c r="Y13" s="16">
        <f t="shared" si="13"/>
        <v>202</v>
      </c>
      <c r="Z13" s="19">
        <v>159</v>
      </c>
      <c r="AA13" s="19">
        <f t="shared" si="7"/>
        <v>241</v>
      </c>
      <c r="AB13" s="16">
        <v>187</v>
      </c>
      <c r="AC13" s="19">
        <v>120</v>
      </c>
      <c r="AD13" s="19">
        <v>124</v>
      </c>
      <c r="AE13" s="19">
        <v>135</v>
      </c>
      <c r="AF13" s="19">
        <v>103</v>
      </c>
      <c r="AG13" s="29">
        <v>119</v>
      </c>
      <c r="AH13" s="19">
        <v>144</v>
      </c>
      <c r="AI13" s="19">
        <v>112</v>
      </c>
      <c r="AJ13" s="19">
        <v>67</v>
      </c>
      <c r="AK13" s="19">
        <v>101</v>
      </c>
      <c r="AL13" s="29">
        <v>122</v>
      </c>
      <c r="AM13" s="19">
        <v>144</v>
      </c>
      <c r="AN13" s="19">
        <v>112</v>
      </c>
      <c r="AO13" s="19">
        <v>67</v>
      </c>
      <c r="AP13" s="19">
        <v>2</v>
      </c>
      <c r="AQ13" s="29">
        <v>122</v>
      </c>
      <c r="AR13" s="19">
        <v>0</v>
      </c>
      <c r="AS13" s="19">
        <v>0</v>
      </c>
      <c r="AT13" s="19">
        <v>0</v>
      </c>
      <c r="AU13" s="19">
        <v>64</v>
      </c>
      <c r="AV13" s="29">
        <v>0</v>
      </c>
      <c r="AW13" s="19">
        <v>61</v>
      </c>
      <c r="AX13" s="19">
        <v>39</v>
      </c>
      <c r="AY13" s="19">
        <v>36</v>
      </c>
      <c r="AZ13" s="19">
        <v>49</v>
      </c>
      <c r="BA13" s="29">
        <v>34</v>
      </c>
      <c r="BB13" s="43">
        <v>35</v>
      </c>
      <c r="BC13" s="19">
        <v>48</v>
      </c>
      <c r="BD13" s="19">
        <v>36</v>
      </c>
      <c r="BE13" s="19">
        <v>36</v>
      </c>
      <c r="BF13" s="19">
        <v>15</v>
      </c>
      <c r="BG13" s="29">
        <v>34</v>
      </c>
      <c r="BH13" s="43">
        <v>35</v>
      </c>
      <c r="BI13" s="19">
        <v>13</v>
      </c>
      <c r="BJ13" s="19">
        <v>3</v>
      </c>
      <c r="BK13" s="19">
        <v>0</v>
      </c>
      <c r="BL13" s="29">
        <v>0</v>
      </c>
      <c r="BM13" s="43">
        <v>0</v>
      </c>
      <c r="BN13" s="19">
        <v>2805</v>
      </c>
      <c r="BO13" s="29">
        <v>190</v>
      </c>
      <c r="BP13" s="16">
        <v>17</v>
      </c>
      <c r="BQ13" s="16">
        <v>47</v>
      </c>
      <c r="BR13" s="16"/>
      <c r="BS13" s="16">
        <v>11</v>
      </c>
      <c r="BT13" s="16">
        <v>18</v>
      </c>
      <c r="BU13" s="43">
        <v>13</v>
      </c>
      <c r="BV13" s="16">
        <v>96</v>
      </c>
      <c r="BW13" s="16">
        <v>37</v>
      </c>
      <c r="BX13" s="16">
        <v>17</v>
      </c>
      <c r="BY13" s="16">
        <v>10</v>
      </c>
      <c r="BZ13" s="16">
        <v>79</v>
      </c>
      <c r="CA13" s="16">
        <v>27</v>
      </c>
      <c r="CB13" s="16">
        <f t="shared" si="17"/>
        <v>310</v>
      </c>
      <c r="CC13" s="16">
        <f t="shared" si="14"/>
        <v>245</v>
      </c>
      <c r="CD13" s="31">
        <f t="shared" si="15"/>
        <v>-20.967741935483872</v>
      </c>
      <c r="CE13" s="31">
        <f t="shared" si="18"/>
        <v>39.013452914798194</v>
      </c>
      <c r="CF13" s="31">
        <f t="shared" si="19"/>
        <v>16.113744075829388</v>
      </c>
      <c r="CG13" s="16" t="s">
        <v>7</v>
      </c>
    </row>
    <row r="14" spans="1:85" ht="15">
      <c r="A14" s="18">
        <f t="shared" si="16"/>
        <v>8</v>
      </c>
      <c r="B14" s="16" t="s">
        <v>8</v>
      </c>
      <c r="C14" s="16">
        <v>457</v>
      </c>
      <c r="D14" s="16">
        <v>400</v>
      </c>
      <c r="E14" s="16">
        <v>383</v>
      </c>
      <c r="F14" s="19">
        <v>301</v>
      </c>
      <c r="G14" s="29">
        <v>229</v>
      </c>
      <c r="H14" s="30">
        <v>254</v>
      </c>
      <c r="I14" s="31">
        <f t="shared" si="9"/>
        <v>10.917030567685586</v>
      </c>
      <c r="J14" s="29">
        <v>23</v>
      </c>
      <c r="K14" s="29">
        <v>13</v>
      </c>
      <c r="L14" s="29">
        <v>4</v>
      </c>
      <c r="M14" s="29">
        <v>3</v>
      </c>
      <c r="N14" s="16">
        <f t="shared" si="0"/>
        <v>422</v>
      </c>
      <c r="O14" s="16">
        <f t="shared" si="1"/>
        <v>413</v>
      </c>
      <c r="P14" s="16">
        <f t="shared" si="2"/>
        <v>385</v>
      </c>
      <c r="Q14" s="16"/>
      <c r="R14" s="16">
        <f t="shared" si="3"/>
        <v>408</v>
      </c>
      <c r="S14" s="16">
        <f t="shared" si="4"/>
        <v>373</v>
      </c>
      <c r="T14" s="16">
        <f t="shared" si="10"/>
        <v>260</v>
      </c>
      <c r="U14" s="16">
        <f t="shared" si="11"/>
        <v>285</v>
      </c>
      <c r="V14" s="16">
        <f t="shared" si="5"/>
        <v>374</v>
      </c>
      <c r="W14" s="16">
        <f t="shared" si="6"/>
        <v>364</v>
      </c>
      <c r="X14" s="31">
        <f t="shared" si="12"/>
        <v>9.615384615384613</v>
      </c>
      <c r="Y14" s="16">
        <f t="shared" si="13"/>
        <v>388</v>
      </c>
      <c r="Z14" s="19">
        <v>313</v>
      </c>
      <c r="AA14" s="19">
        <f t="shared" si="7"/>
        <v>241</v>
      </c>
      <c r="AB14" s="16">
        <v>264</v>
      </c>
      <c r="AC14" s="19">
        <v>310</v>
      </c>
      <c r="AD14" s="19">
        <v>303</v>
      </c>
      <c r="AE14" s="19">
        <v>294</v>
      </c>
      <c r="AF14" s="19">
        <v>60</v>
      </c>
      <c r="AG14" s="29">
        <v>145</v>
      </c>
      <c r="AH14" s="19">
        <v>64</v>
      </c>
      <c r="AI14" s="19">
        <v>61</v>
      </c>
      <c r="AJ14" s="19">
        <v>94</v>
      </c>
      <c r="AK14" s="19">
        <v>60</v>
      </c>
      <c r="AL14" s="29">
        <v>96</v>
      </c>
      <c r="AM14" s="19">
        <v>64</v>
      </c>
      <c r="AN14" s="19">
        <v>61</v>
      </c>
      <c r="AO14" s="19">
        <v>88</v>
      </c>
      <c r="AP14" s="19">
        <v>0</v>
      </c>
      <c r="AQ14" s="29">
        <v>96</v>
      </c>
      <c r="AR14" s="19">
        <v>0</v>
      </c>
      <c r="AS14" s="19">
        <v>0</v>
      </c>
      <c r="AT14" s="19">
        <v>0</v>
      </c>
      <c r="AU14" s="19">
        <v>49</v>
      </c>
      <c r="AV14" s="29">
        <v>0</v>
      </c>
      <c r="AW14" s="19">
        <v>39</v>
      </c>
      <c r="AX14" s="19">
        <v>21</v>
      </c>
      <c r="AY14" s="19">
        <v>20</v>
      </c>
      <c r="AZ14" s="19">
        <v>47</v>
      </c>
      <c r="BA14" s="29">
        <v>19</v>
      </c>
      <c r="BB14" s="43">
        <v>21</v>
      </c>
      <c r="BC14" s="19">
        <v>36</v>
      </c>
      <c r="BD14" s="19">
        <v>21</v>
      </c>
      <c r="BE14" s="19">
        <v>20</v>
      </c>
      <c r="BF14" s="19">
        <v>2</v>
      </c>
      <c r="BG14" s="29">
        <v>19</v>
      </c>
      <c r="BH14" s="43">
        <v>21</v>
      </c>
      <c r="BI14" s="19">
        <v>3</v>
      </c>
      <c r="BJ14" s="19">
        <v>0</v>
      </c>
      <c r="BK14" s="19">
        <v>0</v>
      </c>
      <c r="BL14" s="29">
        <v>0</v>
      </c>
      <c r="BM14" s="43">
        <v>0</v>
      </c>
      <c r="BN14" s="19">
        <v>4370</v>
      </c>
      <c r="BO14" s="29">
        <v>168</v>
      </c>
      <c r="BP14" s="16">
        <v>37</v>
      </c>
      <c r="BQ14" s="16">
        <v>87</v>
      </c>
      <c r="BR14" s="16"/>
      <c r="BS14" s="16">
        <v>21</v>
      </c>
      <c r="BT14" s="16">
        <v>39</v>
      </c>
      <c r="BU14" s="43">
        <v>25</v>
      </c>
      <c r="BV14" s="16">
        <v>47</v>
      </c>
      <c r="BW14" s="16">
        <v>47</v>
      </c>
      <c r="BX14" s="16">
        <v>16</v>
      </c>
      <c r="BY14" s="16">
        <v>19</v>
      </c>
      <c r="BZ14" s="16">
        <v>29</v>
      </c>
      <c r="CA14" s="16">
        <v>16</v>
      </c>
      <c r="CB14" s="16">
        <f t="shared" si="17"/>
        <v>315</v>
      </c>
      <c r="CC14" s="16">
        <f t="shared" si="14"/>
        <v>329</v>
      </c>
      <c r="CD14" s="31">
        <f t="shared" si="15"/>
        <v>4.444444444444443</v>
      </c>
      <c r="CE14" s="31">
        <f t="shared" si="18"/>
        <v>37.55458515283843</v>
      </c>
      <c r="CF14" s="31">
        <f t="shared" si="19"/>
        <v>29.527559055118104</v>
      </c>
      <c r="CG14" s="16" t="s">
        <v>8</v>
      </c>
    </row>
    <row r="15" spans="1:85" ht="15">
      <c r="A15" s="18">
        <f t="shared" si="16"/>
        <v>9</v>
      </c>
      <c r="B15" s="16" t="s">
        <v>9</v>
      </c>
      <c r="C15" s="16">
        <v>347</v>
      </c>
      <c r="D15" s="16">
        <v>261</v>
      </c>
      <c r="E15" s="16">
        <v>298</v>
      </c>
      <c r="F15" s="19">
        <v>299</v>
      </c>
      <c r="G15" s="29">
        <v>363</v>
      </c>
      <c r="H15" s="30">
        <v>323</v>
      </c>
      <c r="I15" s="31">
        <f t="shared" si="9"/>
        <v>-11.019283746556468</v>
      </c>
      <c r="J15" s="29">
        <v>3</v>
      </c>
      <c r="K15" s="29">
        <v>1</v>
      </c>
      <c r="L15" s="29">
        <v>9</v>
      </c>
      <c r="M15" s="29">
        <v>12</v>
      </c>
      <c r="N15" s="16">
        <f t="shared" si="0"/>
        <v>321</v>
      </c>
      <c r="O15" s="16">
        <f t="shared" si="1"/>
        <v>305</v>
      </c>
      <c r="P15" s="16">
        <f t="shared" si="2"/>
        <v>337</v>
      </c>
      <c r="Q15" s="16"/>
      <c r="R15" s="16">
        <f t="shared" si="3"/>
        <v>340</v>
      </c>
      <c r="S15" s="16">
        <f t="shared" si="4"/>
        <v>298</v>
      </c>
      <c r="T15" s="16">
        <f t="shared" si="10"/>
        <v>399</v>
      </c>
      <c r="U15" s="16">
        <f t="shared" si="11"/>
        <v>292</v>
      </c>
      <c r="V15" s="16">
        <f t="shared" si="5"/>
        <v>270</v>
      </c>
      <c r="W15" s="16">
        <f t="shared" si="6"/>
        <v>277</v>
      </c>
      <c r="X15" s="31">
        <f t="shared" si="12"/>
        <v>-26.817042606516296</v>
      </c>
      <c r="Y15" s="16">
        <f t="shared" si="13"/>
        <v>285</v>
      </c>
      <c r="Z15" s="19">
        <v>287</v>
      </c>
      <c r="AA15" s="19">
        <f t="shared" si="7"/>
        <v>357</v>
      </c>
      <c r="AB15" s="16">
        <v>279</v>
      </c>
      <c r="AC15" s="19">
        <v>252</v>
      </c>
      <c r="AD15" s="19">
        <v>246</v>
      </c>
      <c r="AE15" s="19">
        <v>274</v>
      </c>
      <c r="AF15" s="19">
        <v>11</v>
      </c>
      <c r="AG15" s="29">
        <v>311</v>
      </c>
      <c r="AH15" s="19">
        <v>18</v>
      </c>
      <c r="AI15" s="19">
        <v>31</v>
      </c>
      <c r="AJ15" s="19">
        <v>11</v>
      </c>
      <c r="AK15" s="19">
        <v>11</v>
      </c>
      <c r="AL15" s="29">
        <v>46</v>
      </c>
      <c r="AM15" s="19">
        <v>18</v>
      </c>
      <c r="AN15" s="19">
        <v>31</v>
      </c>
      <c r="AO15" s="19">
        <v>11</v>
      </c>
      <c r="AP15" s="19">
        <v>0</v>
      </c>
      <c r="AQ15" s="29">
        <v>46</v>
      </c>
      <c r="AR15" s="19">
        <v>0</v>
      </c>
      <c r="AS15" s="19">
        <v>0</v>
      </c>
      <c r="AT15" s="19">
        <v>0</v>
      </c>
      <c r="AU15" s="19">
        <v>23</v>
      </c>
      <c r="AV15" s="29">
        <v>0</v>
      </c>
      <c r="AW15" s="19">
        <v>35</v>
      </c>
      <c r="AX15" s="19">
        <v>60</v>
      </c>
      <c r="AY15" s="19">
        <v>55</v>
      </c>
      <c r="AZ15" s="19">
        <v>23</v>
      </c>
      <c r="BA15" s="29">
        <v>42</v>
      </c>
      <c r="BB15" s="43">
        <v>13</v>
      </c>
      <c r="BC15" s="19">
        <v>24</v>
      </c>
      <c r="BD15" s="19">
        <v>37</v>
      </c>
      <c r="BE15" s="19">
        <v>43</v>
      </c>
      <c r="BF15" s="19">
        <v>0</v>
      </c>
      <c r="BG15" s="29">
        <v>35</v>
      </c>
      <c r="BH15" s="43">
        <v>11</v>
      </c>
      <c r="BI15" s="19">
        <v>11</v>
      </c>
      <c r="BJ15" s="19">
        <v>23</v>
      </c>
      <c r="BK15" s="19">
        <v>12</v>
      </c>
      <c r="BL15" s="29">
        <v>7</v>
      </c>
      <c r="BM15" s="43">
        <v>2</v>
      </c>
      <c r="BN15" s="19">
        <v>4600</v>
      </c>
      <c r="BO15" s="29">
        <v>80</v>
      </c>
      <c r="BP15" s="16">
        <v>22</v>
      </c>
      <c r="BQ15" s="16">
        <v>35</v>
      </c>
      <c r="BR15" s="16"/>
      <c r="BS15" s="16">
        <v>15</v>
      </c>
      <c r="BT15" s="16">
        <v>14</v>
      </c>
      <c r="BU15" s="43">
        <v>64</v>
      </c>
      <c r="BV15" s="16">
        <v>20</v>
      </c>
      <c r="BW15" s="16">
        <v>16</v>
      </c>
      <c r="BX15" s="16">
        <v>8</v>
      </c>
      <c r="BY15" s="16">
        <v>8</v>
      </c>
      <c r="BZ15" s="16">
        <v>0</v>
      </c>
      <c r="CA15" s="16">
        <v>8</v>
      </c>
      <c r="CB15" s="16">
        <f t="shared" si="17"/>
        <v>421</v>
      </c>
      <c r="CC15" s="16">
        <f t="shared" si="14"/>
        <v>364</v>
      </c>
      <c r="CD15" s="31">
        <f t="shared" si="15"/>
        <v>-13.539192399049881</v>
      </c>
      <c r="CE15" s="31">
        <f t="shared" si="18"/>
        <v>15.977961432506888</v>
      </c>
      <c r="CF15" s="31">
        <f t="shared" si="19"/>
        <v>12.693498452012378</v>
      </c>
      <c r="CG15" s="16" t="s">
        <v>9</v>
      </c>
    </row>
    <row r="16" spans="1:85" ht="15">
      <c r="A16" s="18">
        <f t="shared" si="16"/>
        <v>10</v>
      </c>
      <c r="B16" s="16" t="s">
        <v>10</v>
      </c>
      <c r="C16" s="16">
        <v>3727</v>
      </c>
      <c r="D16" s="16">
        <v>3056</v>
      </c>
      <c r="E16" s="16">
        <v>2841</v>
      </c>
      <c r="F16" s="19">
        <v>2580</v>
      </c>
      <c r="G16" s="29">
        <v>2491</v>
      </c>
      <c r="H16" s="30">
        <v>2044</v>
      </c>
      <c r="I16" s="31">
        <f t="shared" si="9"/>
        <v>-17.944600562023282</v>
      </c>
      <c r="J16" s="29">
        <v>473</v>
      </c>
      <c r="K16" s="29">
        <v>253</v>
      </c>
      <c r="L16" s="29">
        <v>256</v>
      </c>
      <c r="M16" s="29">
        <v>209</v>
      </c>
      <c r="N16" s="16">
        <f t="shared" si="0"/>
        <v>2576</v>
      </c>
      <c r="O16" s="16">
        <f t="shared" si="1"/>
        <v>2220</v>
      </c>
      <c r="P16" s="16">
        <f t="shared" si="2"/>
        <v>2117</v>
      </c>
      <c r="Q16" s="16"/>
      <c r="R16" s="16">
        <f t="shared" si="3"/>
        <v>2509</v>
      </c>
      <c r="S16" s="16">
        <f t="shared" si="4"/>
        <v>2076</v>
      </c>
      <c r="T16" s="16">
        <f t="shared" si="10"/>
        <v>2637</v>
      </c>
      <c r="U16" s="16">
        <f t="shared" si="11"/>
        <v>2249</v>
      </c>
      <c r="V16" s="16">
        <f t="shared" si="5"/>
        <v>1719</v>
      </c>
      <c r="W16" s="16">
        <f t="shared" si="6"/>
        <v>1675</v>
      </c>
      <c r="X16" s="31">
        <f t="shared" si="12"/>
        <v>-14.713689799014034</v>
      </c>
      <c r="Y16" s="16">
        <f t="shared" si="13"/>
        <v>2109</v>
      </c>
      <c r="Z16" s="19">
        <v>887</v>
      </c>
      <c r="AA16" s="19">
        <f t="shared" si="7"/>
        <v>2243</v>
      </c>
      <c r="AB16" s="16">
        <v>1890</v>
      </c>
      <c r="AC16" s="19">
        <v>488</v>
      </c>
      <c r="AD16" s="19">
        <v>515</v>
      </c>
      <c r="AE16" s="19">
        <v>452</v>
      </c>
      <c r="AF16" s="19">
        <v>1189</v>
      </c>
      <c r="AG16" s="29">
        <v>427</v>
      </c>
      <c r="AH16" s="19">
        <v>1231</v>
      </c>
      <c r="AI16" s="19">
        <v>1160</v>
      </c>
      <c r="AJ16" s="19">
        <v>1657</v>
      </c>
      <c r="AK16" s="19">
        <v>341</v>
      </c>
      <c r="AL16" s="29">
        <v>1816</v>
      </c>
      <c r="AM16" s="19">
        <v>369</v>
      </c>
      <c r="AN16" s="19">
        <v>376</v>
      </c>
      <c r="AO16" s="19">
        <v>829</v>
      </c>
      <c r="AP16" s="19">
        <v>13</v>
      </c>
      <c r="AQ16" s="29">
        <v>914</v>
      </c>
      <c r="AR16" s="19">
        <v>3</v>
      </c>
      <c r="AS16" s="19">
        <v>5</v>
      </c>
      <c r="AT16" s="19">
        <v>4</v>
      </c>
      <c r="AU16" s="19">
        <v>500</v>
      </c>
      <c r="AV16" s="29">
        <v>2</v>
      </c>
      <c r="AW16" s="19">
        <v>501</v>
      </c>
      <c r="AX16" s="19">
        <v>442</v>
      </c>
      <c r="AY16" s="19">
        <v>400</v>
      </c>
      <c r="AZ16" s="19">
        <v>390</v>
      </c>
      <c r="BA16" s="29">
        <v>394</v>
      </c>
      <c r="BB16" s="43">
        <v>359</v>
      </c>
      <c r="BC16" s="19">
        <v>403</v>
      </c>
      <c r="BD16" s="19">
        <v>362</v>
      </c>
      <c r="BE16" s="19">
        <v>374</v>
      </c>
      <c r="BF16" s="19">
        <v>110</v>
      </c>
      <c r="BG16" s="29">
        <v>370</v>
      </c>
      <c r="BH16" s="43">
        <v>351</v>
      </c>
      <c r="BI16" s="19">
        <v>98</v>
      </c>
      <c r="BJ16" s="19">
        <v>80</v>
      </c>
      <c r="BK16" s="19">
        <v>26</v>
      </c>
      <c r="BL16" s="29">
        <v>24</v>
      </c>
      <c r="BM16" s="43">
        <v>8</v>
      </c>
      <c r="BN16" s="19">
        <v>23537</v>
      </c>
      <c r="BO16" s="29">
        <v>1368</v>
      </c>
      <c r="BP16" s="16">
        <v>1162</v>
      </c>
      <c r="BQ16" s="16">
        <v>1412</v>
      </c>
      <c r="BR16" s="16"/>
      <c r="BS16" s="16">
        <v>378</v>
      </c>
      <c r="BT16" s="16">
        <v>526</v>
      </c>
      <c r="BU16" s="43">
        <v>533</v>
      </c>
      <c r="BV16" s="16">
        <v>365</v>
      </c>
      <c r="BW16" s="16">
        <v>489</v>
      </c>
      <c r="BX16" s="16">
        <v>134</v>
      </c>
      <c r="BY16" s="16">
        <v>102</v>
      </c>
      <c r="BZ16" s="16">
        <v>231</v>
      </c>
      <c r="CA16" s="16">
        <v>326</v>
      </c>
      <c r="CB16" s="16">
        <f t="shared" si="17"/>
        <v>3297</v>
      </c>
      <c r="CC16" s="16">
        <f t="shared" si="14"/>
        <v>2884</v>
      </c>
      <c r="CD16" s="31">
        <f t="shared" si="15"/>
        <v>-12.526539278131636</v>
      </c>
      <c r="CE16" s="31">
        <f t="shared" si="18"/>
        <v>32.356483340024084</v>
      </c>
      <c r="CF16" s="31">
        <f t="shared" si="19"/>
        <v>41.0958904109589</v>
      </c>
      <c r="CG16" s="16" t="s">
        <v>10</v>
      </c>
    </row>
    <row r="17" spans="1:85" ht="15">
      <c r="A17" s="18">
        <f t="shared" si="16"/>
        <v>11</v>
      </c>
      <c r="B17" s="16" t="s">
        <v>11</v>
      </c>
      <c r="C17" s="16">
        <v>377</v>
      </c>
      <c r="D17" s="16">
        <v>371</v>
      </c>
      <c r="E17" s="16">
        <v>326</v>
      </c>
      <c r="F17" s="19">
        <v>259</v>
      </c>
      <c r="G17" s="29">
        <v>241</v>
      </c>
      <c r="H17" s="30">
        <v>257</v>
      </c>
      <c r="I17" s="31">
        <f t="shared" si="9"/>
        <v>6.639004149377598</v>
      </c>
      <c r="J17" s="29">
        <v>7</v>
      </c>
      <c r="K17" s="29">
        <v>18</v>
      </c>
      <c r="L17" s="29">
        <v>21</v>
      </c>
      <c r="M17" s="29">
        <v>14</v>
      </c>
      <c r="N17" s="16">
        <f t="shared" si="0"/>
        <v>302</v>
      </c>
      <c r="O17" s="16">
        <f t="shared" si="1"/>
        <v>281</v>
      </c>
      <c r="P17" s="16">
        <f t="shared" si="2"/>
        <v>237</v>
      </c>
      <c r="Q17" s="16"/>
      <c r="R17" s="16">
        <f t="shared" si="3"/>
        <v>346</v>
      </c>
      <c r="S17" s="16">
        <f t="shared" si="4"/>
        <v>250</v>
      </c>
      <c r="T17" s="16">
        <f t="shared" si="10"/>
        <v>292</v>
      </c>
      <c r="U17" s="16">
        <f t="shared" si="11"/>
        <v>270</v>
      </c>
      <c r="V17" s="16">
        <f t="shared" si="5"/>
        <v>238</v>
      </c>
      <c r="W17" s="16">
        <f t="shared" si="6"/>
        <v>181</v>
      </c>
      <c r="X17" s="31">
        <f t="shared" si="12"/>
        <v>-7.534246575342465</v>
      </c>
      <c r="Y17" s="16">
        <f t="shared" si="13"/>
        <v>293</v>
      </c>
      <c r="Z17" s="19">
        <v>204</v>
      </c>
      <c r="AA17" s="19">
        <f t="shared" si="7"/>
        <v>255</v>
      </c>
      <c r="AB17" s="16">
        <v>227</v>
      </c>
      <c r="AC17" s="19">
        <v>188</v>
      </c>
      <c r="AD17" s="19">
        <v>128</v>
      </c>
      <c r="AE17" s="19">
        <v>165</v>
      </c>
      <c r="AF17" s="19">
        <v>46</v>
      </c>
      <c r="AG17" s="29">
        <v>143</v>
      </c>
      <c r="AH17" s="19">
        <v>50</v>
      </c>
      <c r="AI17" s="19">
        <v>53</v>
      </c>
      <c r="AJ17" s="19">
        <v>128</v>
      </c>
      <c r="AK17" s="19">
        <v>46</v>
      </c>
      <c r="AL17" s="29">
        <v>112</v>
      </c>
      <c r="AM17" s="19">
        <v>50</v>
      </c>
      <c r="AN17" s="19">
        <v>53</v>
      </c>
      <c r="AO17" s="19">
        <v>128</v>
      </c>
      <c r="AP17" s="19">
        <v>0</v>
      </c>
      <c r="AQ17" s="29">
        <v>112</v>
      </c>
      <c r="AR17" s="19">
        <v>0</v>
      </c>
      <c r="AS17" s="19">
        <v>0</v>
      </c>
      <c r="AT17" s="19">
        <v>0</v>
      </c>
      <c r="AU17" s="19">
        <v>52</v>
      </c>
      <c r="AV17" s="29">
        <v>0</v>
      </c>
      <c r="AW17" s="19">
        <v>43</v>
      </c>
      <c r="AX17" s="19">
        <v>56</v>
      </c>
      <c r="AY17" s="19">
        <v>53</v>
      </c>
      <c r="AZ17" s="19">
        <v>52</v>
      </c>
      <c r="BA17" s="29">
        <v>37</v>
      </c>
      <c r="BB17" s="43">
        <v>43</v>
      </c>
      <c r="BC17" s="19">
        <v>43</v>
      </c>
      <c r="BD17" s="19">
        <v>56</v>
      </c>
      <c r="BE17" s="19">
        <v>53</v>
      </c>
      <c r="BF17" s="19">
        <v>0</v>
      </c>
      <c r="BG17" s="29">
        <v>37</v>
      </c>
      <c r="BH17" s="43">
        <v>43</v>
      </c>
      <c r="BI17" s="19">
        <v>0</v>
      </c>
      <c r="BJ17" s="19">
        <v>0</v>
      </c>
      <c r="BK17" s="19">
        <v>0</v>
      </c>
      <c r="BL17" s="29">
        <v>0</v>
      </c>
      <c r="BM17" s="43">
        <v>0</v>
      </c>
      <c r="BN17" s="19">
        <v>3708</v>
      </c>
      <c r="BO17" s="29">
        <v>183</v>
      </c>
      <c r="BP17" s="16">
        <v>30</v>
      </c>
      <c r="BQ17" s="16">
        <v>57</v>
      </c>
      <c r="BR17" s="16"/>
      <c r="BS17" s="16">
        <v>9</v>
      </c>
      <c r="BT17" s="16">
        <v>27</v>
      </c>
      <c r="BU17" s="43">
        <v>55</v>
      </c>
      <c r="BV17" s="16">
        <v>34</v>
      </c>
      <c r="BW17" s="16">
        <v>56</v>
      </c>
      <c r="BX17" s="16">
        <v>28</v>
      </c>
      <c r="BY17" s="16">
        <v>19</v>
      </c>
      <c r="BZ17" s="16">
        <v>0</v>
      </c>
      <c r="CA17" s="16">
        <v>37</v>
      </c>
      <c r="CB17" s="16">
        <f t="shared" si="17"/>
        <v>347</v>
      </c>
      <c r="CC17" s="16">
        <f t="shared" si="14"/>
        <v>344</v>
      </c>
      <c r="CD17" s="31">
        <f t="shared" si="15"/>
        <v>-0.8645533141210393</v>
      </c>
      <c r="CE17" s="31">
        <f t="shared" si="18"/>
        <v>43.98340248962654</v>
      </c>
      <c r="CF17" s="31">
        <f t="shared" si="19"/>
        <v>33.85214007782102</v>
      </c>
      <c r="CG17" s="16" t="s">
        <v>11</v>
      </c>
    </row>
    <row r="18" spans="1:85" ht="15">
      <c r="A18" s="18">
        <f t="shared" si="16"/>
        <v>12</v>
      </c>
      <c r="B18" s="16" t="s">
        <v>12</v>
      </c>
      <c r="C18" s="16">
        <v>470</v>
      </c>
      <c r="D18" s="16">
        <v>442</v>
      </c>
      <c r="E18" s="16">
        <v>437</v>
      </c>
      <c r="F18" s="19">
        <v>424</v>
      </c>
      <c r="G18" s="29">
        <v>439</v>
      </c>
      <c r="H18" s="30">
        <v>361</v>
      </c>
      <c r="I18" s="31">
        <f t="shared" si="9"/>
        <v>-17.76765375854214</v>
      </c>
      <c r="J18" s="29">
        <v>13</v>
      </c>
      <c r="K18" s="29">
        <v>25</v>
      </c>
      <c r="L18" s="29">
        <v>24</v>
      </c>
      <c r="M18" s="29">
        <v>30</v>
      </c>
      <c r="N18" s="16">
        <f t="shared" si="0"/>
        <v>376</v>
      </c>
      <c r="O18" s="16">
        <f t="shared" si="1"/>
        <v>377</v>
      </c>
      <c r="P18" s="16">
        <f t="shared" si="2"/>
        <v>391</v>
      </c>
      <c r="Q18" s="16"/>
      <c r="R18" s="16">
        <f t="shared" si="3"/>
        <v>395</v>
      </c>
      <c r="S18" s="16">
        <f t="shared" si="4"/>
        <v>308</v>
      </c>
      <c r="T18" s="16">
        <f t="shared" si="10"/>
        <v>393</v>
      </c>
      <c r="U18" s="16">
        <f t="shared" si="11"/>
        <v>311</v>
      </c>
      <c r="V18" s="16">
        <f t="shared" si="5"/>
        <v>315</v>
      </c>
      <c r="W18" s="16">
        <f t="shared" si="6"/>
        <v>340</v>
      </c>
      <c r="X18" s="31">
        <f t="shared" si="12"/>
        <v>-20.86513994910942</v>
      </c>
      <c r="Y18" s="16">
        <f t="shared" si="13"/>
        <v>339</v>
      </c>
      <c r="Z18" s="19">
        <v>273</v>
      </c>
      <c r="AA18" s="19">
        <f t="shared" si="7"/>
        <v>333</v>
      </c>
      <c r="AB18" s="16">
        <v>271</v>
      </c>
      <c r="AC18" s="19">
        <v>230</v>
      </c>
      <c r="AD18" s="19">
        <v>271</v>
      </c>
      <c r="AE18" s="19">
        <v>247</v>
      </c>
      <c r="AF18" s="19">
        <v>35</v>
      </c>
      <c r="AG18" s="29">
        <v>248</v>
      </c>
      <c r="AH18" s="19">
        <v>85</v>
      </c>
      <c r="AI18" s="19">
        <v>69</v>
      </c>
      <c r="AJ18" s="19">
        <v>92</v>
      </c>
      <c r="AK18" s="19">
        <v>35</v>
      </c>
      <c r="AL18" s="29">
        <v>85</v>
      </c>
      <c r="AM18" s="19">
        <v>85</v>
      </c>
      <c r="AN18" s="19">
        <v>67</v>
      </c>
      <c r="AO18" s="19">
        <v>92</v>
      </c>
      <c r="AP18" s="19">
        <v>0</v>
      </c>
      <c r="AQ18" s="29">
        <v>83</v>
      </c>
      <c r="AR18" s="19">
        <v>0</v>
      </c>
      <c r="AS18" s="19">
        <v>2</v>
      </c>
      <c r="AT18" s="19">
        <v>0</v>
      </c>
      <c r="AU18" s="19">
        <v>68</v>
      </c>
      <c r="AV18" s="29">
        <v>0</v>
      </c>
      <c r="AW18" s="19">
        <v>62</v>
      </c>
      <c r="AX18" s="19">
        <v>51</v>
      </c>
      <c r="AY18" s="19">
        <v>56</v>
      </c>
      <c r="AZ18" s="19">
        <v>46</v>
      </c>
      <c r="BA18" s="29">
        <v>60</v>
      </c>
      <c r="BB18" s="43">
        <v>40</v>
      </c>
      <c r="BC18" s="19">
        <v>52</v>
      </c>
      <c r="BD18" s="19">
        <v>48</v>
      </c>
      <c r="BE18" s="19">
        <v>55</v>
      </c>
      <c r="BF18" s="19">
        <v>22</v>
      </c>
      <c r="BG18" s="29">
        <v>52</v>
      </c>
      <c r="BH18" s="43">
        <v>37</v>
      </c>
      <c r="BI18" s="19">
        <v>10</v>
      </c>
      <c r="BJ18" s="19">
        <v>3</v>
      </c>
      <c r="BK18" s="19">
        <v>1</v>
      </c>
      <c r="BL18" s="29">
        <v>8</v>
      </c>
      <c r="BM18" s="43">
        <v>3</v>
      </c>
      <c r="BN18" s="19">
        <v>3995</v>
      </c>
      <c r="BO18" s="29">
        <v>211</v>
      </c>
      <c r="BP18" s="16">
        <v>34</v>
      </c>
      <c r="BQ18" s="16">
        <v>59</v>
      </c>
      <c r="BR18" s="16"/>
      <c r="BS18" s="16">
        <v>21</v>
      </c>
      <c r="BT18" s="16">
        <v>37</v>
      </c>
      <c r="BU18" s="43">
        <v>48</v>
      </c>
      <c r="BV18" s="16">
        <v>69</v>
      </c>
      <c r="BW18" s="16">
        <v>46</v>
      </c>
      <c r="BX18" s="16">
        <v>19</v>
      </c>
      <c r="BY18" s="16">
        <v>7</v>
      </c>
      <c r="BZ18" s="16">
        <v>50</v>
      </c>
      <c r="CA18" s="16">
        <v>39</v>
      </c>
      <c r="CB18" s="16">
        <f t="shared" si="17"/>
        <v>449</v>
      </c>
      <c r="CC18" s="16">
        <f t="shared" si="14"/>
        <v>366</v>
      </c>
      <c r="CD18" s="31">
        <f t="shared" si="15"/>
        <v>-18.485523385300667</v>
      </c>
      <c r="CE18" s="31">
        <f t="shared" si="18"/>
        <v>2.2779043280182236</v>
      </c>
      <c r="CF18" s="31">
        <f t="shared" si="19"/>
        <v>1.3850415512465304</v>
      </c>
      <c r="CG18" s="16" t="s">
        <v>12</v>
      </c>
    </row>
    <row r="19" spans="1:85" ht="15">
      <c r="A19" s="18">
        <f t="shared" si="16"/>
        <v>13</v>
      </c>
      <c r="B19" s="16" t="s">
        <v>13</v>
      </c>
      <c r="C19" s="16">
        <v>750</v>
      </c>
      <c r="D19" s="16">
        <v>674</v>
      </c>
      <c r="E19" s="16">
        <v>704</v>
      </c>
      <c r="F19" s="19">
        <v>672</v>
      </c>
      <c r="G19" s="29">
        <v>631</v>
      </c>
      <c r="H19" s="30">
        <v>502</v>
      </c>
      <c r="I19" s="31">
        <f t="shared" si="9"/>
        <v>-20.443740095087165</v>
      </c>
      <c r="J19" s="29">
        <v>57</v>
      </c>
      <c r="K19" s="29">
        <v>63</v>
      </c>
      <c r="L19" s="29">
        <v>65</v>
      </c>
      <c r="M19" s="29">
        <v>98</v>
      </c>
      <c r="N19" s="16">
        <f t="shared" si="0"/>
        <v>609</v>
      </c>
      <c r="O19" s="16">
        <f t="shared" si="1"/>
        <v>468</v>
      </c>
      <c r="P19" s="16">
        <f t="shared" si="2"/>
        <v>402</v>
      </c>
      <c r="Q19" s="16"/>
      <c r="R19" s="16">
        <f t="shared" si="3"/>
        <v>441</v>
      </c>
      <c r="S19" s="16">
        <f t="shared" si="4"/>
        <v>503</v>
      </c>
      <c r="T19" s="16">
        <f t="shared" si="10"/>
        <v>412</v>
      </c>
      <c r="U19" s="16">
        <f t="shared" si="11"/>
        <v>363</v>
      </c>
      <c r="V19" s="16">
        <f t="shared" si="5"/>
        <v>385</v>
      </c>
      <c r="W19" s="16">
        <f t="shared" si="6"/>
        <v>327</v>
      </c>
      <c r="X19" s="31">
        <f t="shared" si="12"/>
        <v>-11.893203883495147</v>
      </c>
      <c r="Y19" s="16">
        <f t="shared" si="13"/>
        <v>366</v>
      </c>
      <c r="Z19" s="19">
        <v>381</v>
      </c>
      <c r="AA19" s="19">
        <f t="shared" si="7"/>
        <v>334</v>
      </c>
      <c r="AB19" s="16">
        <v>307</v>
      </c>
      <c r="AC19" s="19">
        <v>278</v>
      </c>
      <c r="AD19" s="19">
        <v>257</v>
      </c>
      <c r="AE19" s="19">
        <v>253</v>
      </c>
      <c r="AF19" s="19">
        <v>122</v>
      </c>
      <c r="AG19" s="29">
        <v>227</v>
      </c>
      <c r="AH19" s="19">
        <v>107</v>
      </c>
      <c r="AI19" s="19">
        <v>70</v>
      </c>
      <c r="AJ19" s="19">
        <v>113</v>
      </c>
      <c r="AK19" s="19">
        <v>110</v>
      </c>
      <c r="AL19" s="29">
        <v>107</v>
      </c>
      <c r="AM19" s="19">
        <v>107</v>
      </c>
      <c r="AN19" s="19">
        <v>70</v>
      </c>
      <c r="AO19" s="19">
        <v>113</v>
      </c>
      <c r="AP19" s="19">
        <v>0</v>
      </c>
      <c r="AQ19" s="29">
        <v>107</v>
      </c>
      <c r="AR19" s="19">
        <v>0</v>
      </c>
      <c r="AS19" s="19">
        <v>0</v>
      </c>
      <c r="AT19" s="19">
        <v>0</v>
      </c>
      <c r="AU19" s="19">
        <v>106</v>
      </c>
      <c r="AV19" s="29">
        <v>0</v>
      </c>
      <c r="AW19" s="19">
        <v>83</v>
      </c>
      <c r="AX19" s="19">
        <v>75</v>
      </c>
      <c r="AY19" s="19">
        <v>75</v>
      </c>
      <c r="AZ19" s="19">
        <v>69</v>
      </c>
      <c r="BA19" s="29">
        <v>78</v>
      </c>
      <c r="BB19" s="43">
        <v>56</v>
      </c>
      <c r="BC19" s="19">
        <v>57</v>
      </c>
      <c r="BD19" s="19">
        <v>48</v>
      </c>
      <c r="BE19" s="19">
        <v>50</v>
      </c>
      <c r="BF19" s="19">
        <v>37</v>
      </c>
      <c r="BG19" s="29">
        <v>59</v>
      </c>
      <c r="BH19" s="43">
        <v>44</v>
      </c>
      <c r="BI19" s="19">
        <v>26</v>
      </c>
      <c r="BJ19" s="19">
        <v>27</v>
      </c>
      <c r="BK19" s="19">
        <v>25</v>
      </c>
      <c r="BL19" s="29">
        <v>19</v>
      </c>
      <c r="BM19" s="43">
        <v>12</v>
      </c>
      <c r="BN19" s="19">
        <v>5693</v>
      </c>
      <c r="BO19" s="29">
        <v>327</v>
      </c>
      <c r="BP19" s="16">
        <v>178</v>
      </c>
      <c r="BQ19" s="16">
        <v>164</v>
      </c>
      <c r="BR19" s="16"/>
      <c r="BS19" s="16">
        <v>65</v>
      </c>
      <c r="BT19" s="16">
        <v>72</v>
      </c>
      <c r="BU19" s="43">
        <v>101</v>
      </c>
      <c r="BV19" s="16">
        <v>139</v>
      </c>
      <c r="BW19" s="16">
        <v>111</v>
      </c>
      <c r="BX19" s="16">
        <v>52</v>
      </c>
      <c r="BY19" s="16">
        <v>39</v>
      </c>
      <c r="BZ19" s="16">
        <v>37</v>
      </c>
      <c r="CA19" s="16">
        <v>54</v>
      </c>
      <c r="CB19" s="16">
        <f t="shared" si="17"/>
        <v>536</v>
      </c>
      <c r="CC19" s="16">
        <f t="shared" si="14"/>
        <v>503</v>
      </c>
      <c r="CD19" s="31">
        <f t="shared" si="15"/>
        <v>-6.156716417910445</v>
      </c>
      <c r="CE19" s="31">
        <f t="shared" si="18"/>
        <v>-15.055467511885894</v>
      </c>
      <c r="CF19" s="31">
        <f t="shared" si="19"/>
        <v>0.19920318725100117</v>
      </c>
      <c r="CG19" s="16" t="s">
        <v>13</v>
      </c>
    </row>
    <row r="20" spans="1:85" ht="15">
      <c r="A20" s="18">
        <f t="shared" si="16"/>
        <v>14</v>
      </c>
      <c r="B20" s="16" t="s">
        <v>14</v>
      </c>
      <c r="C20" s="16">
        <v>621</v>
      </c>
      <c r="D20" s="16">
        <v>509</v>
      </c>
      <c r="E20" s="16">
        <v>332</v>
      </c>
      <c r="F20" s="19">
        <v>300</v>
      </c>
      <c r="G20" s="29">
        <v>289</v>
      </c>
      <c r="H20" s="30">
        <v>245</v>
      </c>
      <c r="I20" s="31">
        <f t="shared" si="9"/>
        <v>-15.224913494809684</v>
      </c>
      <c r="J20" s="29">
        <v>17</v>
      </c>
      <c r="K20" s="29">
        <v>13</v>
      </c>
      <c r="L20" s="29">
        <v>27</v>
      </c>
      <c r="M20" s="29">
        <v>28</v>
      </c>
      <c r="N20" s="16">
        <f t="shared" si="0"/>
        <v>509</v>
      </c>
      <c r="O20" s="16">
        <f t="shared" si="1"/>
        <v>438</v>
      </c>
      <c r="P20" s="16">
        <f t="shared" si="2"/>
        <v>306</v>
      </c>
      <c r="Q20" s="16"/>
      <c r="R20" s="16">
        <f t="shared" si="3"/>
        <v>305</v>
      </c>
      <c r="S20" s="16">
        <f t="shared" si="4"/>
        <v>430</v>
      </c>
      <c r="T20" s="16">
        <f t="shared" si="10"/>
        <v>289</v>
      </c>
      <c r="U20" s="16">
        <f t="shared" si="11"/>
        <v>222</v>
      </c>
      <c r="V20" s="16">
        <f t="shared" si="5"/>
        <v>383</v>
      </c>
      <c r="W20" s="16">
        <f t="shared" si="6"/>
        <v>261</v>
      </c>
      <c r="X20" s="31">
        <f t="shared" si="12"/>
        <v>-23.1833910034602</v>
      </c>
      <c r="Y20" s="16">
        <f t="shared" si="13"/>
        <v>263</v>
      </c>
      <c r="Z20" s="19">
        <v>377</v>
      </c>
      <c r="AA20" s="19">
        <f t="shared" si="7"/>
        <v>272</v>
      </c>
      <c r="AB20" s="16">
        <v>196</v>
      </c>
      <c r="AC20" s="19">
        <v>316</v>
      </c>
      <c r="AD20" s="19">
        <v>210</v>
      </c>
      <c r="AE20" s="19">
        <v>174</v>
      </c>
      <c r="AF20" s="19">
        <v>53</v>
      </c>
      <c r="AG20" s="29">
        <v>188</v>
      </c>
      <c r="AH20" s="19">
        <v>67</v>
      </c>
      <c r="AI20" s="19">
        <v>51</v>
      </c>
      <c r="AJ20" s="19">
        <v>89</v>
      </c>
      <c r="AK20" s="19">
        <v>53</v>
      </c>
      <c r="AL20" s="29">
        <v>84</v>
      </c>
      <c r="AM20" s="19">
        <v>57</v>
      </c>
      <c r="AN20" s="19">
        <v>46</v>
      </c>
      <c r="AO20" s="19">
        <v>76</v>
      </c>
      <c r="AP20" s="19">
        <v>0</v>
      </c>
      <c r="AQ20" s="29">
        <v>82</v>
      </c>
      <c r="AR20" s="19">
        <v>10</v>
      </c>
      <c r="AS20" s="19">
        <v>5</v>
      </c>
      <c r="AT20" s="19">
        <v>13</v>
      </c>
      <c r="AU20" s="19">
        <v>79</v>
      </c>
      <c r="AV20" s="29">
        <v>2</v>
      </c>
      <c r="AW20" s="19">
        <v>55</v>
      </c>
      <c r="AX20" s="19">
        <v>45</v>
      </c>
      <c r="AY20" s="19">
        <v>42</v>
      </c>
      <c r="AZ20" s="19">
        <v>55</v>
      </c>
      <c r="BA20" s="29">
        <v>17</v>
      </c>
      <c r="BB20" s="43">
        <v>26</v>
      </c>
      <c r="BC20" s="19">
        <v>36</v>
      </c>
      <c r="BD20" s="19">
        <v>30</v>
      </c>
      <c r="BE20" s="19">
        <v>33</v>
      </c>
      <c r="BF20" s="19">
        <v>24</v>
      </c>
      <c r="BG20" s="29">
        <v>14</v>
      </c>
      <c r="BH20" s="43">
        <v>25</v>
      </c>
      <c r="BI20" s="19">
        <v>19</v>
      </c>
      <c r="BJ20" s="19">
        <v>15</v>
      </c>
      <c r="BK20" s="19">
        <v>9</v>
      </c>
      <c r="BL20" s="29">
        <v>3</v>
      </c>
      <c r="BM20" s="43">
        <v>1</v>
      </c>
      <c r="BN20" s="19">
        <v>4725</v>
      </c>
      <c r="BO20" s="29">
        <v>278</v>
      </c>
      <c r="BP20" s="16">
        <v>33</v>
      </c>
      <c r="BQ20" s="16">
        <v>65</v>
      </c>
      <c r="BR20" s="16"/>
      <c r="BS20" s="16">
        <v>15</v>
      </c>
      <c r="BT20" s="16">
        <v>29</v>
      </c>
      <c r="BU20" s="43">
        <v>65</v>
      </c>
      <c r="BV20" s="16">
        <v>116</v>
      </c>
      <c r="BW20" s="16">
        <v>81</v>
      </c>
      <c r="BX20" s="16">
        <v>16</v>
      </c>
      <c r="BY20" s="16">
        <v>30</v>
      </c>
      <c r="BZ20" s="16">
        <v>100</v>
      </c>
      <c r="CA20" s="16">
        <v>51</v>
      </c>
      <c r="CB20" s="16">
        <f t="shared" si="17"/>
        <v>334</v>
      </c>
      <c r="CC20" s="16">
        <f t="shared" si="14"/>
        <v>317</v>
      </c>
      <c r="CD20" s="31">
        <f t="shared" si="15"/>
        <v>-5.089820359281433</v>
      </c>
      <c r="CE20" s="31">
        <f t="shared" si="18"/>
        <v>15.570934256055367</v>
      </c>
      <c r="CF20" s="31">
        <f t="shared" si="19"/>
        <v>29.387755102040813</v>
      </c>
      <c r="CG20" s="16" t="s">
        <v>14</v>
      </c>
    </row>
    <row r="21" spans="1:85" ht="15">
      <c r="A21" s="18">
        <f t="shared" si="16"/>
        <v>15</v>
      </c>
      <c r="B21" s="16" t="s">
        <v>15</v>
      </c>
      <c r="C21" s="16">
        <v>1146</v>
      </c>
      <c r="D21" s="16">
        <v>990</v>
      </c>
      <c r="E21" s="16">
        <v>805</v>
      </c>
      <c r="F21" s="19">
        <v>638</v>
      </c>
      <c r="G21" s="29">
        <v>630</v>
      </c>
      <c r="H21" s="30">
        <v>636</v>
      </c>
      <c r="I21" s="31">
        <f t="shared" si="9"/>
        <v>0.952380952380949</v>
      </c>
      <c r="J21" s="29">
        <v>84</v>
      </c>
      <c r="K21" s="29">
        <v>64</v>
      </c>
      <c r="L21" s="29">
        <v>43</v>
      </c>
      <c r="M21" s="29">
        <v>32</v>
      </c>
      <c r="N21" s="16">
        <f t="shared" si="0"/>
        <v>1015</v>
      </c>
      <c r="O21" s="16">
        <f t="shared" si="1"/>
        <v>902</v>
      </c>
      <c r="P21" s="16">
        <f t="shared" si="2"/>
        <v>690</v>
      </c>
      <c r="Q21" s="16"/>
      <c r="R21" s="16">
        <f t="shared" si="3"/>
        <v>719</v>
      </c>
      <c r="S21" s="16">
        <f t="shared" si="4"/>
        <v>820</v>
      </c>
      <c r="T21" s="16">
        <f t="shared" si="10"/>
        <v>669</v>
      </c>
      <c r="U21" s="16">
        <f t="shared" si="11"/>
        <v>675</v>
      </c>
      <c r="V21" s="16">
        <f t="shared" si="5"/>
        <v>708</v>
      </c>
      <c r="W21" s="16">
        <f t="shared" si="6"/>
        <v>536</v>
      </c>
      <c r="X21" s="31">
        <f t="shared" si="12"/>
        <v>0.8968609865470825</v>
      </c>
      <c r="Y21" s="16">
        <f t="shared" si="13"/>
        <v>583</v>
      </c>
      <c r="Z21" s="19">
        <v>563</v>
      </c>
      <c r="AA21" s="19">
        <f t="shared" si="7"/>
        <v>569</v>
      </c>
      <c r="AB21" s="16">
        <v>590</v>
      </c>
      <c r="AC21" s="19">
        <v>553</v>
      </c>
      <c r="AD21" s="19">
        <v>415</v>
      </c>
      <c r="AE21" s="19">
        <v>383</v>
      </c>
      <c r="AF21" s="19">
        <v>257</v>
      </c>
      <c r="AG21" s="29">
        <v>375</v>
      </c>
      <c r="AH21" s="19">
        <v>155</v>
      </c>
      <c r="AI21" s="19">
        <v>121</v>
      </c>
      <c r="AJ21" s="19">
        <v>200</v>
      </c>
      <c r="AK21" s="19">
        <v>222</v>
      </c>
      <c r="AL21" s="29">
        <v>194</v>
      </c>
      <c r="AM21" s="19">
        <v>152</v>
      </c>
      <c r="AN21" s="19">
        <v>119</v>
      </c>
      <c r="AO21" s="19">
        <v>200</v>
      </c>
      <c r="AP21" s="19">
        <v>35</v>
      </c>
      <c r="AQ21" s="29">
        <v>194</v>
      </c>
      <c r="AR21" s="19">
        <v>3</v>
      </c>
      <c r="AS21" s="19">
        <v>2</v>
      </c>
      <c r="AT21" s="19">
        <v>0</v>
      </c>
      <c r="AU21" s="19">
        <v>195</v>
      </c>
      <c r="AV21" s="29">
        <v>0</v>
      </c>
      <c r="AW21" s="19">
        <v>194</v>
      </c>
      <c r="AX21" s="19">
        <v>154</v>
      </c>
      <c r="AY21" s="19">
        <v>136</v>
      </c>
      <c r="AZ21" s="19">
        <v>113</v>
      </c>
      <c r="BA21" s="29">
        <v>100</v>
      </c>
      <c r="BB21" s="43">
        <v>85</v>
      </c>
      <c r="BC21" s="19">
        <v>107</v>
      </c>
      <c r="BD21" s="19">
        <v>90</v>
      </c>
      <c r="BE21" s="19">
        <v>105</v>
      </c>
      <c r="BF21" s="19">
        <v>82</v>
      </c>
      <c r="BG21" s="29">
        <v>91</v>
      </c>
      <c r="BH21" s="43">
        <v>83</v>
      </c>
      <c r="BI21" s="19">
        <v>87</v>
      </c>
      <c r="BJ21" s="19">
        <v>64</v>
      </c>
      <c r="BK21" s="19">
        <v>31</v>
      </c>
      <c r="BL21" s="29">
        <v>9</v>
      </c>
      <c r="BM21" s="43">
        <v>2</v>
      </c>
      <c r="BN21" s="19">
        <v>6057</v>
      </c>
      <c r="BO21" s="29">
        <v>581</v>
      </c>
      <c r="BP21" s="16">
        <v>89</v>
      </c>
      <c r="BQ21" s="16">
        <v>313</v>
      </c>
      <c r="BR21" s="16"/>
      <c r="BS21" s="16">
        <v>51</v>
      </c>
      <c r="BT21" s="16">
        <v>80</v>
      </c>
      <c r="BU21" s="43">
        <v>37</v>
      </c>
      <c r="BV21" s="16">
        <v>135</v>
      </c>
      <c r="BW21" s="16">
        <v>98</v>
      </c>
      <c r="BX21" s="16">
        <v>67</v>
      </c>
      <c r="BY21" s="16">
        <v>30</v>
      </c>
      <c r="BZ21" s="16">
        <v>68</v>
      </c>
      <c r="CA21" s="16">
        <v>68</v>
      </c>
      <c r="CB21" s="16">
        <f t="shared" si="17"/>
        <v>816</v>
      </c>
      <c r="CC21" s="16">
        <f t="shared" si="14"/>
        <v>742</v>
      </c>
      <c r="CD21" s="31">
        <f t="shared" si="15"/>
        <v>-9.068627450980387</v>
      </c>
      <c r="CE21" s="31">
        <f t="shared" si="18"/>
        <v>29.52380952380952</v>
      </c>
      <c r="CF21" s="31">
        <f t="shared" si="19"/>
        <v>16.66666666666667</v>
      </c>
      <c r="CG21" s="16" t="s">
        <v>15</v>
      </c>
    </row>
    <row r="22" spans="1:85" ht="15">
      <c r="A22" s="18">
        <f t="shared" si="16"/>
        <v>16</v>
      </c>
      <c r="B22" s="16" t="s">
        <v>16</v>
      </c>
      <c r="C22" s="16">
        <v>816</v>
      </c>
      <c r="D22" s="16">
        <v>711</v>
      </c>
      <c r="E22" s="16">
        <v>605</v>
      </c>
      <c r="F22" s="19">
        <v>575</v>
      </c>
      <c r="G22" s="29">
        <v>520</v>
      </c>
      <c r="H22" s="30">
        <v>553</v>
      </c>
      <c r="I22" s="31">
        <f t="shared" si="9"/>
        <v>6.34615384615384</v>
      </c>
      <c r="J22" s="29">
        <v>8</v>
      </c>
      <c r="K22" s="29">
        <v>6</v>
      </c>
      <c r="L22" s="29">
        <v>7</v>
      </c>
      <c r="M22" s="29">
        <v>9</v>
      </c>
      <c r="N22" s="16">
        <f t="shared" si="0"/>
        <v>657</v>
      </c>
      <c r="O22" s="16">
        <f t="shared" si="1"/>
        <v>585</v>
      </c>
      <c r="P22" s="16">
        <f t="shared" si="2"/>
        <v>509</v>
      </c>
      <c r="Q22" s="16"/>
      <c r="R22" s="16">
        <f t="shared" si="3"/>
        <v>518</v>
      </c>
      <c r="S22" s="16">
        <f t="shared" si="4"/>
        <v>550</v>
      </c>
      <c r="T22" s="16">
        <f t="shared" si="10"/>
        <v>491</v>
      </c>
      <c r="U22" s="16">
        <f t="shared" si="11"/>
        <v>459</v>
      </c>
      <c r="V22" s="16">
        <f t="shared" si="5"/>
        <v>467</v>
      </c>
      <c r="W22" s="16">
        <f t="shared" si="6"/>
        <v>412</v>
      </c>
      <c r="X22" s="31">
        <f t="shared" si="12"/>
        <v>-6.5173116089613075</v>
      </c>
      <c r="Y22" s="16">
        <f t="shared" si="13"/>
        <v>440</v>
      </c>
      <c r="Z22" s="19">
        <v>457</v>
      </c>
      <c r="AA22" s="19">
        <f t="shared" si="7"/>
        <v>412</v>
      </c>
      <c r="AB22" s="16">
        <v>399</v>
      </c>
      <c r="AC22" s="19">
        <v>393</v>
      </c>
      <c r="AD22" s="19">
        <v>344</v>
      </c>
      <c r="AE22" s="19">
        <v>341</v>
      </c>
      <c r="AF22" s="19">
        <v>93</v>
      </c>
      <c r="AG22" s="29">
        <v>323</v>
      </c>
      <c r="AH22" s="19">
        <v>74</v>
      </c>
      <c r="AI22" s="19">
        <v>68</v>
      </c>
      <c r="AJ22" s="19">
        <v>99</v>
      </c>
      <c r="AK22" s="19">
        <v>93</v>
      </c>
      <c r="AL22" s="29">
        <v>89</v>
      </c>
      <c r="AM22" s="19">
        <v>74</v>
      </c>
      <c r="AN22" s="19">
        <v>68</v>
      </c>
      <c r="AO22" s="19">
        <v>99</v>
      </c>
      <c r="AP22" s="19">
        <v>0</v>
      </c>
      <c r="AQ22" s="29">
        <v>89</v>
      </c>
      <c r="AR22" s="19">
        <v>0</v>
      </c>
      <c r="AS22" s="19">
        <v>0</v>
      </c>
      <c r="AT22" s="19">
        <v>0</v>
      </c>
      <c r="AU22" s="19">
        <v>107</v>
      </c>
      <c r="AV22" s="29">
        <v>0</v>
      </c>
      <c r="AW22" s="19">
        <v>118</v>
      </c>
      <c r="AX22" s="19">
        <v>97</v>
      </c>
      <c r="AY22" s="19">
        <v>78</v>
      </c>
      <c r="AZ22" s="19">
        <v>69</v>
      </c>
      <c r="BA22" s="29">
        <v>79</v>
      </c>
      <c r="BB22" s="43">
        <v>60</v>
      </c>
      <c r="BC22" s="19">
        <v>87</v>
      </c>
      <c r="BD22" s="19">
        <v>69</v>
      </c>
      <c r="BE22" s="19">
        <v>58</v>
      </c>
      <c r="BF22" s="19">
        <v>38</v>
      </c>
      <c r="BG22" s="29">
        <v>61</v>
      </c>
      <c r="BH22" s="43">
        <v>55</v>
      </c>
      <c r="BI22" s="19">
        <v>31</v>
      </c>
      <c r="BJ22" s="19">
        <v>28</v>
      </c>
      <c r="BK22" s="19">
        <v>20</v>
      </c>
      <c r="BL22" s="29">
        <v>18</v>
      </c>
      <c r="BM22" s="43">
        <v>5</v>
      </c>
      <c r="BN22" s="19">
        <v>7892</v>
      </c>
      <c r="BO22" s="29">
        <v>381</v>
      </c>
      <c r="BP22" s="16">
        <v>222</v>
      </c>
      <c r="BQ22" s="16">
        <v>270</v>
      </c>
      <c r="BR22" s="16"/>
      <c r="BS22" s="16">
        <v>55</v>
      </c>
      <c r="BT22" s="16">
        <v>82</v>
      </c>
      <c r="BU22" s="43">
        <v>95</v>
      </c>
      <c r="BV22" s="16">
        <v>114</v>
      </c>
      <c r="BW22" s="16">
        <v>83</v>
      </c>
      <c r="BX22" s="16">
        <v>39</v>
      </c>
      <c r="BY22" s="16">
        <v>27</v>
      </c>
      <c r="BZ22" s="16">
        <v>76</v>
      </c>
      <c r="CA22" s="16">
        <v>56</v>
      </c>
      <c r="CB22" s="16">
        <f t="shared" si="17"/>
        <v>612</v>
      </c>
      <c r="CC22" s="16">
        <f t="shared" si="14"/>
        <v>581</v>
      </c>
      <c r="CD22" s="31">
        <f t="shared" si="15"/>
        <v>-5.06535947712419</v>
      </c>
      <c r="CE22" s="31">
        <f t="shared" si="18"/>
        <v>17.692307692307693</v>
      </c>
      <c r="CF22" s="31">
        <f t="shared" si="19"/>
        <v>5.063291139240505</v>
      </c>
      <c r="CG22" s="16" t="s">
        <v>16</v>
      </c>
    </row>
    <row r="23" spans="1:85" ht="15">
      <c r="A23" s="18">
        <f t="shared" si="16"/>
        <v>17</v>
      </c>
      <c r="B23" s="16" t="s">
        <v>17</v>
      </c>
      <c r="C23" s="16">
        <v>684</v>
      </c>
      <c r="D23" s="16">
        <v>571</v>
      </c>
      <c r="E23" s="16">
        <v>424</v>
      </c>
      <c r="F23" s="19">
        <v>413</v>
      </c>
      <c r="G23" s="29">
        <v>417</v>
      </c>
      <c r="H23" s="30">
        <v>500</v>
      </c>
      <c r="I23" s="31">
        <f t="shared" si="9"/>
        <v>19.904076738609106</v>
      </c>
      <c r="J23" s="29">
        <v>41</v>
      </c>
      <c r="K23" s="29">
        <v>20</v>
      </c>
      <c r="L23" s="29">
        <v>20</v>
      </c>
      <c r="M23" s="29">
        <v>24</v>
      </c>
      <c r="N23" s="16">
        <f t="shared" si="0"/>
        <v>598</v>
      </c>
      <c r="O23" s="16">
        <f t="shared" si="1"/>
        <v>470</v>
      </c>
      <c r="P23" s="16">
        <f t="shared" si="2"/>
        <v>400</v>
      </c>
      <c r="Q23" s="16"/>
      <c r="R23" s="16">
        <f t="shared" si="3"/>
        <v>509</v>
      </c>
      <c r="S23" s="16">
        <f t="shared" si="4"/>
        <v>488</v>
      </c>
      <c r="T23" s="16">
        <f t="shared" si="10"/>
        <v>472</v>
      </c>
      <c r="U23" s="16">
        <f t="shared" si="11"/>
        <v>418</v>
      </c>
      <c r="V23" s="16">
        <f t="shared" si="5"/>
        <v>372</v>
      </c>
      <c r="W23" s="16">
        <f t="shared" si="6"/>
        <v>330</v>
      </c>
      <c r="X23" s="31">
        <f t="shared" si="12"/>
        <v>-11.440677966101688</v>
      </c>
      <c r="Y23" s="16">
        <f t="shared" si="13"/>
        <v>442</v>
      </c>
      <c r="Z23" s="19">
        <v>318</v>
      </c>
      <c r="AA23" s="19">
        <f t="shared" si="7"/>
        <v>411</v>
      </c>
      <c r="AB23" s="16">
        <v>380</v>
      </c>
      <c r="AC23" s="19">
        <v>227</v>
      </c>
      <c r="AD23" s="19">
        <v>176</v>
      </c>
      <c r="AE23" s="19">
        <v>197</v>
      </c>
      <c r="AF23" s="19">
        <v>170</v>
      </c>
      <c r="AG23" s="29">
        <v>174</v>
      </c>
      <c r="AH23" s="19">
        <v>145</v>
      </c>
      <c r="AI23" s="19">
        <v>154</v>
      </c>
      <c r="AJ23" s="19">
        <v>245</v>
      </c>
      <c r="AK23" s="19">
        <v>170</v>
      </c>
      <c r="AL23" s="29">
        <v>237</v>
      </c>
      <c r="AM23" s="19">
        <v>145</v>
      </c>
      <c r="AN23" s="19">
        <v>154</v>
      </c>
      <c r="AO23" s="19">
        <v>245</v>
      </c>
      <c r="AP23" s="19">
        <v>0</v>
      </c>
      <c r="AQ23" s="29">
        <v>237</v>
      </c>
      <c r="AR23" s="19">
        <v>0</v>
      </c>
      <c r="AS23" s="19">
        <v>0</v>
      </c>
      <c r="AT23" s="19">
        <v>0</v>
      </c>
      <c r="AU23" s="19">
        <v>110</v>
      </c>
      <c r="AV23" s="29">
        <v>0</v>
      </c>
      <c r="AW23" s="19">
        <v>98</v>
      </c>
      <c r="AX23" s="19">
        <v>70</v>
      </c>
      <c r="AY23" s="19">
        <v>67</v>
      </c>
      <c r="AZ23" s="19">
        <v>63</v>
      </c>
      <c r="BA23" s="29">
        <v>61</v>
      </c>
      <c r="BB23" s="43">
        <v>38</v>
      </c>
      <c r="BC23" s="19">
        <v>57</v>
      </c>
      <c r="BD23" s="19">
        <v>45</v>
      </c>
      <c r="BE23" s="19">
        <v>53</v>
      </c>
      <c r="BF23" s="19">
        <v>47</v>
      </c>
      <c r="BG23" s="29">
        <v>43</v>
      </c>
      <c r="BH23" s="43">
        <v>34</v>
      </c>
      <c r="BI23" s="19">
        <v>41</v>
      </c>
      <c r="BJ23" s="19">
        <v>25</v>
      </c>
      <c r="BK23" s="19">
        <v>14</v>
      </c>
      <c r="BL23" s="29">
        <v>18</v>
      </c>
      <c r="BM23" s="43">
        <v>4</v>
      </c>
      <c r="BN23" s="19">
        <v>6818</v>
      </c>
      <c r="BO23" s="29">
        <v>318</v>
      </c>
      <c r="BP23" s="16">
        <v>93</v>
      </c>
      <c r="BQ23" s="16">
        <v>138</v>
      </c>
      <c r="BR23" s="16"/>
      <c r="BS23" s="16">
        <v>27</v>
      </c>
      <c r="BT23" s="16">
        <v>45</v>
      </c>
      <c r="BU23" s="43">
        <v>50</v>
      </c>
      <c r="BV23" s="16">
        <v>77</v>
      </c>
      <c r="BW23" s="16">
        <v>35</v>
      </c>
      <c r="BX23" s="16">
        <v>13</v>
      </c>
      <c r="BY23" s="16">
        <v>7</v>
      </c>
      <c r="BZ23" s="16">
        <v>64</v>
      </c>
      <c r="CA23" s="16">
        <v>0</v>
      </c>
      <c r="CB23" s="16">
        <f t="shared" si="17"/>
        <v>530</v>
      </c>
      <c r="CC23" s="16">
        <f t="shared" si="14"/>
        <v>475</v>
      </c>
      <c r="CD23" s="31">
        <f t="shared" si="15"/>
        <v>-10.377358490566039</v>
      </c>
      <c r="CE23" s="31">
        <f t="shared" si="18"/>
        <v>27.098321342925658</v>
      </c>
      <c r="CF23" s="31">
        <f t="shared" si="19"/>
        <v>-5</v>
      </c>
      <c r="CG23" s="16" t="s">
        <v>17</v>
      </c>
    </row>
    <row r="24" spans="1:85" ht="15">
      <c r="A24" s="18">
        <f t="shared" si="16"/>
        <v>18</v>
      </c>
      <c r="B24" s="16" t="s">
        <v>18</v>
      </c>
      <c r="C24" s="16">
        <v>2860</v>
      </c>
      <c r="D24" s="16">
        <v>2376</v>
      </c>
      <c r="E24" s="16">
        <v>2247</v>
      </c>
      <c r="F24" s="19">
        <v>2350</v>
      </c>
      <c r="G24" s="29">
        <v>2076</v>
      </c>
      <c r="H24" s="30">
        <v>1852</v>
      </c>
      <c r="I24" s="31">
        <f t="shared" si="9"/>
        <v>-10.78998073217727</v>
      </c>
      <c r="J24" s="29">
        <v>424</v>
      </c>
      <c r="K24" s="29">
        <v>324</v>
      </c>
      <c r="L24" s="29">
        <v>325</v>
      </c>
      <c r="M24" s="29">
        <v>252</v>
      </c>
      <c r="N24" s="16">
        <f t="shared" si="0"/>
        <v>2143</v>
      </c>
      <c r="O24" s="16">
        <f t="shared" si="1"/>
        <v>1676</v>
      </c>
      <c r="P24" s="16">
        <f t="shared" si="2"/>
        <v>1610</v>
      </c>
      <c r="Q24" s="16"/>
      <c r="R24" s="16">
        <f t="shared" si="3"/>
        <v>1677</v>
      </c>
      <c r="S24" s="16">
        <f t="shared" si="4"/>
        <v>1716</v>
      </c>
      <c r="T24" s="16">
        <f t="shared" si="10"/>
        <v>1770</v>
      </c>
      <c r="U24" s="16">
        <f t="shared" si="11"/>
        <v>1650</v>
      </c>
      <c r="V24" s="16">
        <f t="shared" si="5"/>
        <v>1285</v>
      </c>
      <c r="W24" s="16">
        <f t="shared" si="6"/>
        <v>1273</v>
      </c>
      <c r="X24" s="31">
        <f t="shared" si="12"/>
        <v>-6.779661016949149</v>
      </c>
      <c r="Y24" s="16">
        <f t="shared" si="13"/>
        <v>1455</v>
      </c>
      <c r="Z24" s="19">
        <v>1596</v>
      </c>
      <c r="AA24" s="19">
        <f t="shared" si="7"/>
        <v>1520</v>
      </c>
      <c r="AB24" s="16">
        <v>1424</v>
      </c>
      <c r="AC24" s="19">
        <v>1145</v>
      </c>
      <c r="AD24" s="19">
        <v>1069</v>
      </c>
      <c r="AE24" s="19">
        <v>1105</v>
      </c>
      <c r="AF24" s="19">
        <v>120</v>
      </c>
      <c r="AG24" s="29">
        <v>889</v>
      </c>
      <c r="AH24" s="19">
        <v>140</v>
      </c>
      <c r="AI24" s="19">
        <v>204</v>
      </c>
      <c r="AJ24" s="19">
        <v>350</v>
      </c>
      <c r="AK24" s="19">
        <v>120</v>
      </c>
      <c r="AL24" s="29">
        <v>631</v>
      </c>
      <c r="AM24" s="19">
        <v>121</v>
      </c>
      <c r="AN24" s="19">
        <v>203</v>
      </c>
      <c r="AO24" s="19">
        <v>349</v>
      </c>
      <c r="AP24" s="19">
        <v>0</v>
      </c>
      <c r="AQ24" s="29">
        <v>630</v>
      </c>
      <c r="AR24" s="19">
        <v>0</v>
      </c>
      <c r="AS24" s="19">
        <v>1</v>
      </c>
      <c r="AT24" s="19">
        <v>1</v>
      </c>
      <c r="AU24" s="19">
        <v>427</v>
      </c>
      <c r="AV24" s="29">
        <v>1</v>
      </c>
      <c r="AW24" s="19">
        <v>391</v>
      </c>
      <c r="AX24" s="19">
        <v>337</v>
      </c>
      <c r="AY24" s="19">
        <v>222</v>
      </c>
      <c r="AZ24" s="19">
        <v>243</v>
      </c>
      <c r="BA24" s="29">
        <v>250</v>
      </c>
      <c r="BB24" s="43">
        <v>226</v>
      </c>
      <c r="BC24" s="19">
        <v>209</v>
      </c>
      <c r="BD24" s="19">
        <v>197</v>
      </c>
      <c r="BE24" s="19">
        <v>188</v>
      </c>
      <c r="BF24" s="19">
        <v>184</v>
      </c>
      <c r="BG24" s="29">
        <v>241</v>
      </c>
      <c r="BH24" s="43">
        <v>222</v>
      </c>
      <c r="BI24" s="19">
        <v>182</v>
      </c>
      <c r="BJ24" s="19">
        <v>140</v>
      </c>
      <c r="BK24" s="19">
        <v>34</v>
      </c>
      <c r="BL24" s="29">
        <v>9</v>
      </c>
      <c r="BM24" s="43">
        <v>4</v>
      </c>
      <c r="BN24" s="19">
        <v>17114</v>
      </c>
      <c r="BO24" s="29">
        <v>742</v>
      </c>
      <c r="BP24" s="16">
        <v>928</v>
      </c>
      <c r="BQ24" s="16">
        <v>1270</v>
      </c>
      <c r="BR24" s="16"/>
      <c r="BS24" s="16">
        <v>371</v>
      </c>
      <c r="BT24" s="16">
        <v>527</v>
      </c>
      <c r="BU24" s="43">
        <v>571</v>
      </c>
      <c r="BV24" s="16">
        <v>395</v>
      </c>
      <c r="BW24" s="16">
        <v>205</v>
      </c>
      <c r="BX24" s="16">
        <v>136</v>
      </c>
      <c r="BY24" s="16">
        <v>88</v>
      </c>
      <c r="BZ24" s="16">
        <v>199</v>
      </c>
      <c r="CA24" s="16">
        <v>117</v>
      </c>
      <c r="CB24" s="16">
        <f t="shared" si="17"/>
        <v>2433</v>
      </c>
      <c r="CC24" s="16">
        <f t="shared" si="14"/>
        <v>2309</v>
      </c>
      <c r="CD24" s="31">
        <f t="shared" si="15"/>
        <v>-5.096588573777225</v>
      </c>
      <c r="CE24" s="31">
        <f t="shared" si="18"/>
        <v>17.196531791907518</v>
      </c>
      <c r="CF24" s="31">
        <f t="shared" si="19"/>
        <v>24.676025917926566</v>
      </c>
      <c r="CG24" s="16" t="s">
        <v>18</v>
      </c>
    </row>
    <row r="25" spans="1:85" s="38" customFormat="1" ht="25.5">
      <c r="A25" s="39"/>
      <c r="B25" s="35" t="s">
        <v>106</v>
      </c>
      <c r="C25" s="35">
        <v>8543</v>
      </c>
      <c r="D25" s="35">
        <v>7716</v>
      </c>
      <c r="E25" s="35">
        <v>6617</v>
      </c>
      <c r="F25" s="35">
        <v>6165</v>
      </c>
      <c r="G25" s="35">
        <v>5114</v>
      </c>
      <c r="H25" s="36">
        <v>4768</v>
      </c>
      <c r="I25" s="37">
        <f t="shared" si="9"/>
        <v>-6.7657411028549035</v>
      </c>
      <c r="J25" s="35">
        <v>883</v>
      </c>
      <c r="K25" s="35">
        <v>791</v>
      </c>
      <c r="L25" s="35">
        <v>463</v>
      </c>
      <c r="M25" s="35">
        <v>339</v>
      </c>
      <c r="N25" s="35">
        <f t="shared" si="0"/>
        <v>7690</v>
      </c>
      <c r="O25" s="35">
        <f t="shared" si="1"/>
        <v>6096</v>
      </c>
      <c r="P25" s="35">
        <f t="shared" si="2"/>
        <v>5457</v>
      </c>
      <c r="Q25" s="35"/>
      <c r="R25" s="35">
        <f t="shared" si="3"/>
        <v>5560</v>
      </c>
      <c r="S25" s="35">
        <f t="shared" si="4"/>
        <v>6179</v>
      </c>
      <c r="T25" s="35">
        <f t="shared" si="10"/>
        <v>5516</v>
      </c>
      <c r="U25" s="35">
        <f t="shared" si="11"/>
        <v>4960</v>
      </c>
      <c r="V25" s="35">
        <f t="shared" si="5"/>
        <v>4662</v>
      </c>
      <c r="W25" s="35">
        <f t="shared" si="6"/>
        <v>4328</v>
      </c>
      <c r="X25" s="37">
        <f t="shared" si="12"/>
        <v>-10.079767947788255</v>
      </c>
      <c r="Y25" s="35">
        <f t="shared" si="13"/>
        <v>4451</v>
      </c>
      <c r="Z25" s="35">
        <v>4311</v>
      </c>
      <c r="AA25" s="35">
        <f t="shared" si="7"/>
        <v>4534</v>
      </c>
      <c r="AB25" s="35">
        <v>4132</v>
      </c>
      <c r="AC25" s="35">
        <v>3168</v>
      </c>
      <c r="AD25" s="35">
        <v>2998</v>
      </c>
      <c r="AE25" s="35">
        <v>2716</v>
      </c>
      <c r="AF25" s="35">
        <v>1868</v>
      </c>
      <c r="AG25" s="35">
        <v>2467</v>
      </c>
      <c r="AH25" s="35">
        <v>1494</v>
      </c>
      <c r="AI25" s="35">
        <v>1330</v>
      </c>
      <c r="AJ25" s="35">
        <v>1735</v>
      </c>
      <c r="AK25" s="35">
        <v>1775</v>
      </c>
      <c r="AL25" s="35">
        <v>2067</v>
      </c>
      <c r="AM25" s="35">
        <v>1429</v>
      </c>
      <c r="AN25" s="35">
        <v>1262</v>
      </c>
      <c r="AO25" s="35">
        <v>1698</v>
      </c>
      <c r="AP25" s="35">
        <v>23</v>
      </c>
      <c r="AQ25" s="35">
        <v>2029</v>
      </c>
      <c r="AR25" s="35">
        <v>0</v>
      </c>
      <c r="AS25" s="35">
        <v>0</v>
      </c>
      <c r="AT25" s="35">
        <v>0</v>
      </c>
      <c r="AU25" s="35">
        <v>1511</v>
      </c>
      <c r="AV25" s="35">
        <v>0</v>
      </c>
      <c r="AW25" s="35">
        <v>1434</v>
      </c>
      <c r="AX25" s="35">
        <v>1129</v>
      </c>
      <c r="AY25" s="35">
        <v>1109</v>
      </c>
      <c r="AZ25" s="35">
        <v>807</v>
      </c>
      <c r="BA25" s="35">
        <v>982</v>
      </c>
      <c r="BB25" s="42">
        <v>828</v>
      </c>
      <c r="BC25" s="35">
        <v>746</v>
      </c>
      <c r="BD25" s="35">
        <v>686</v>
      </c>
      <c r="BE25" s="35">
        <v>802</v>
      </c>
      <c r="BF25" s="35">
        <v>704</v>
      </c>
      <c r="BG25" s="35">
        <v>727</v>
      </c>
      <c r="BH25" s="42">
        <v>658</v>
      </c>
      <c r="BI25" s="35">
        <v>688</v>
      </c>
      <c r="BJ25" s="35">
        <v>443</v>
      </c>
      <c r="BK25" s="35">
        <v>307</v>
      </c>
      <c r="BL25" s="35">
        <v>255</v>
      </c>
      <c r="BM25" s="42">
        <v>170</v>
      </c>
      <c r="BN25" s="35">
        <v>66689</v>
      </c>
      <c r="BO25" s="35">
        <v>4098</v>
      </c>
      <c r="BP25" s="35">
        <v>1132</v>
      </c>
      <c r="BQ25" s="35">
        <v>1470</v>
      </c>
      <c r="BR25" s="35"/>
      <c r="BS25" s="35">
        <v>428</v>
      </c>
      <c r="BT25" s="35">
        <v>594</v>
      </c>
      <c r="BU25" s="42">
        <v>627</v>
      </c>
      <c r="BV25" s="35">
        <v>939</v>
      </c>
      <c r="BW25" s="35">
        <f>SUM(BW26:BW36)</f>
        <v>630</v>
      </c>
      <c r="BX25" s="54">
        <v>378</v>
      </c>
      <c r="BY25" s="54">
        <f>SUM(BY26:BY36)</f>
        <v>242</v>
      </c>
      <c r="BZ25" s="54">
        <v>533</v>
      </c>
      <c r="CA25" s="54">
        <f>SUM(CA26:CA36)</f>
        <v>356</v>
      </c>
      <c r="CB25" s="54">
        <f t="shared" si="17"/>
        <v>6488</v>
      </c>
      <c r="CC25" s="35">
        <f t="shared" si="14"/>
        <v>5829</v>
      </c>
      <c r="CD25" s="37">
        <f t="shared" si="15"/>
        <v>-10.157213316892722</v>
      </c>
      <c r="CE25" s="37">
        <f t="shared" si="18"/>
        <v>26.867422761048104</v>
      </c>
      <c r="CF25" s="37">
        <f t="shared" si="19"/>
        <v>22.252516778523486</v>
      </c>
      <c r="CG25" s="35" t="s">
        <v>106</v>
      </c>
    </row>
    <row r="26" spans="1:85" ht="15">
      <c r="A26" s="18">
        <f t="shared" si="16"/>
        <v>1</v>
      </c>
      <c r="B26" s="16" t="s">
        <v>19</v>
      </c>
      <c r="C26" s="16">
        <v>465</v>
      </c>
      <c r="D26" s="16">
        <v>379</v>
      </c>
      <c r="E26" s="16">
        <v>402</v>
      </c>
      <c r="F26" s="19">
        <v>346</v>
      </c>
      <c r="G26" s="29">
        <v>359</v>
      </c>
      <c r="H26" s="30">
        <v>357</v>
      </c>
      <c r="I26" s="31">
        <f t="shared" si="9"/>
        <v>-0.5571030640668511</v>
      </c>
      <c r="J26" s="29">
        <v>24</v>
      </c>
      <c r="K26" s="29">
        <v>24</v>
      </c>
      <c r="L26" s="29">
        <v>14</v>
      </c>
      <c r="M26" s="29">
        <v>21</v>
      </c>
      <c r="N26" s="16">
        <f t="shared" si="0"/>
        <v>352</v>
      </c>
      <c r="O26" s="16">
        <f t="shared" si="1"/>
        <v>319</v>
      </c>
      <c r="P26" s="16">
        <f t="shared" si="2"/>
        <v>371</v>
      </c>
      <c r="Q26" s="16"/>
      <c r="R26" s="16">
        <f t="shared" si="3"/>
        <v>278</v>
      </c>
      <c r="S26" s="16">
        <f t="shared" si="4"/>
        <v>285</v>
      </c>
      <c r="T26" s="16">
        <f t="shared" si="10"/>
        <v>245</v>
      </c>
      <c r="U26" s="16">
        <f t="shared" si="11"/>
        <v>280</v>
      </c>
      <c r="V26" s="16">
        <f t="shared" si="5"/>
        <v>268</v>
      </c>
      <c r="W26" s="16">
        <f t="shared" si="6"/>
        <v>324</v>
      </c>
      <c r="X26" s="31">
        <f t="shared" si="12"/>
        <v>14.285714285714292</v>
      </c>
      <c r="Y26" s="16">
        <f t="shared" si="13"/>
        <v>248</v>
      </c>
      <c r="Z26" s="19">
        <v>194</v>
      </c>
      <c r="AA26" s="19">
        <f t="shared" si="7"/>
        <v>221</v>
      </c>
      <c r="AB26" s="16">
        <v>257</v>
      </c>
      <c r="AC26" s="19">
        <v>151</v>
      </c>
      <c r="AD26" s="19">
        <v>194</v>
      </c>
      <c r="AE26" s="19">
        <v>115</v>
      </c>
      <c r="AF26" s="19">
        <v>91</v>
      </c>
      <c r="AG26" s="29">
        <v>67</v>
      </c>
      <c r="AH26" s="19">
        <v>117</v>
      </c>
      <c r="AI26" s="19">
        <v>130</v>
      </c>
      <c r="AJ26" s="19">
        <v>133</v>
      </c>
      <c r="AK26" s="19">
        <v>56</v>
      </c>
      <c r="AL26" s="29">
        <v>154</v>
      </c>
      <c r="AM26" s="19">
        <v>66</v>
      </c>
      <c r="AN26" s="19">
        <v>70</v>
      </c>
      <c r="AO26" s="19">
        <v>105</v>
      </c>
      <c r="AP26" s="19">
        <v>0</v>
      </c>
      <c r="AQ26" s="29">
        <v>119</v>
      </c>
      <c r="AR26" s="19">
        <v>0</v>
      </c>
      <c r="AS26" s="19">
        <v>0</v>
      </c>
      <c r="AT26" s="19">
        <v>0</v>
      </c>
      <c r="AU26" s="19">
        <v>67</v>
      </c>
      <c r="AV26" s="29">
        <v>0</v>
      </c>
      <c r="AW26" s="19">
        <v>51</v>
      </c>
      <c r="AX26" s="19">
        <v>47</v>
      </c>
      <c r="AY26" s="19">
        <v>30</v>
      </c>
      <c r="AZ26" s="19">
        <v>33</v>
      </c>
      <c r="BA26" s="29">
        <v>24</v>
      </c>
      <c r="BB26" s="43">
        <v>23</v>
      </c>
      <c r="BC26" s="19">
        <v>25</v>
      </c>
      <c r="BD26" s="19">
        <v>31</v>
      </c>
      <c r="BE26" s="19">
        <v>23</v>
      </c>
      <c r="BF26" s="19">
        <v>34</v>
      </c>
      <c r="BG26" s="29">
        <v>20</v>
      </c>
      <c r="BH26" s="43">
        <v>20</v>
      </c>
      <c r="BI26" s="19">
        <v>26</v>
      </c>
      <c r="BJ26" s="19">
        <v>16</v>
      </c>
      <c r="BK26" s="19">
        <v>7</v>
      </c>
      <c r="BL26" s="29">
        <v>4</v>
      </c>
      <c r="BM26" s="43">
        <v>3</v>
      </c>
      <c r="BN26" s="19">
        <v>3749</v>
      </c>
      <c r="BO26" s="29">
        <v>264</v>
      </c>
      <c r="BP26" s="29">
        <v>60</v>
      </c>
      <c r="BQ26" s="29">
        <v>149</v>
      </c>
      <c r="BR26" s="29"/>
      <c r="BS26" s="29">
        <v>19</v>
      </c>
      <c r="BT26" s="29">
        <v>65</v>
      </c>
      <c r="BU26" s="43">
        <v>71</v>
      </c>
      <c r="BV26" s="16">
        <v>54</v>
      </c>
      <c r="BW26" s="16">
        <v>73</v>
      </c>
      <c r="BX26" s="16">
        <v>27</v>
      </c>
      <c r="BY26" s="16">
        <v>35</v>
      </c>
      <c r="BZ26" s="16">
        <v>27</v>
      </c>
      <c r="CA26" s="16">
        <v>38</v>
      </c>
      <c r="CB26" s="16">
        <f t="shared" si="17"/>
        <v>337</v>
      </c>
      <c r="CC26" s="16">
        <f t="shared" si="14"/>
        <v>386</v>
      </c>
      <c r="CD26" s="31">
        <f t="shared" si="15"/>
        <v>14.540059347181014</v>
      </c>
      <c r="CE26" s="31">
        <f t="shared" si="18"/>
        <v>-6.128133704735376</v>
      </c>
      <c r="CF26" s="31">
        <f t="shared" si="19"/>
        <v>8.123249299719888</v>
      </c>
      <c r="CG26" s="16" t="s">
        <v>19</v>
      </c>
    </row>
    <row r="27" spans="1:85" ht="15">
      <c r="A27" s="18">
        <f t="shared" si="16"/>
        <v>2</v>
      </c>
      <c r="B27" s="16" t="s">
        <v>20</v>
      </c>
      <c r="C27" s="16">
        <v>803</v>
      </c>
      <c r="D27" s="16">
        <v>618</v>
      </c>
      <c r="E27" s="16">
        <v>605</v>
      </c>
      <c r="F27" s="19">
        <v>509</v>
      </c>
      <c r="G27" s="29">
        <v>494</v>
      </c>
      <c r="H27" s="30">
        <v>588</v>
      </c>
      <c r="I27" s="31">
        <f t="shared" si="9"/>
        <v>19.02834008097166</v>
      </c>
      <c r="J27" s="29">
        <v>4</v>
      </c>
      <c r="K27" s="29">
        <v>9</v>
      </c>
      <c r="L27" s="29">
        <v>10</v>
      </c>
      <c r="M27" s="29">
        <v>12</v>
      </c>
      <c r="N27" s="16">
        <f t="shared" si="0"/>
        <v>814</v>
      </c>
      <c r="O27" s="16">
        <f t="shared" si="1"/>
        <v>655</v>
      </c>
      <c r="P27" s="16">
        <f t="shared" si="2"/>
        <v>677</v>
      </c>
      <c r="Q27" s="16"/>
      <c r="R27" s="16">
        <f t="shared" si="3"/>
        <v>501</v>
      </c>
      <c r="S27" s="16">
        <f t="shared" si="4"/>
        <v>677</v>
      </c>
      <c r="T27" s="16">
        <f t="shared" si="10"/>
        <v>492</v>
      </c>
      <c r="U27" s="16">
        <f t="shared" si="11"/>
        <v>385</v>
      </c>
      <c r="V27" s="16">
        <f t="shared" si="5"/>
        <v>509</v>
      </c>
      <c r="W27" s="16">
        <f t="shared" si="6"/>
        <v>545</v>
      </c>
      <c r="X27" s="31">
        <f t="shared" si="12"/>
        <v>-21.7479674796748</v>
      </c>
      <c r="Y27" s="16">
        <f t="shared" si="13"/>
        <v>382</v>
      </c>
      <c r="Z27" s="19">
        <v>595</v>
      </c>
      <c r="AA27" s="19">
        <f t="shared" si="7"/>
        <v>413</v>
      </c>
      <c r="AB27" s="16">
        <v>325</v>
      </c>
      <c r="AC27" s="19">
        <v>439</v>
      </c>
      <c r="AD27" s="19">
        <v>468</v>
      </c>
      <c r="AE27" s="19">
        <v>309</v>
      </c>
      <c r="AF27" s="19">
        <v>82</v>
      </c>
      <c r="AG27" s="29">
        <v>369</v>
      </c>
      <c r="AH27" s="19">
        <v>70</v>
      </c>
      <c r="AI27" s="19">
        <v>77</v>
      </c>
      <c r="AJ27" s="19">
        <v>73</v>
      </c>
      <c r="AK27" s="19">
        <v>82</v>
      </c>
      <c r="AL27" s="29">
        <v>44</v>
      </c>
      <c r="AM27" s="19">
        <v>70</v>
      </c>
      <c r="AN27" s="19">
        <v>77</v>
      </c>
      <c r="AO27" s="19">
        <v>73</v>
      </c>
      <c r="AP27" s="19">
        <v>0</v>
      </c>
      <c r="AQ27" s="29">
        <v>44</v>
      </c>
      <c r="AR27" s="19">
        <v>0</v>
      </c>
      <c r="AS27" s="19">
        <v>0</v>
      </c>
      <c r="AT27" s="19">
        <v>0</v>
      </c>
      <c r="AU27" s="19">
        <v>137</v>
      </c>
      <c r="AV27" s="29">
        <v>0</v>
      </c>
      <c r="AW27" s="19">
        <v>146</v>
      </c>
      <c r="AX27" s="19">
        <v>132</v>
      </c>
      <c r="AY27" s="19">
        <v>119</v>
      </c>
      <c r="AZ27" s="19">
        <v>58</v>
      </c>
      <c r="BA27" s="29">
        <v>79</v>
      </c>
      <c r="BB27" s="43">
        <v>60</v>
      </c>
      <c r="BC27" s="19">
        <v>76</v>
      </c>
      <c r="BD27" s="19">
        <v>101</v>
      </c>
      <c r="BE27" s="19">
        <v>93</v>
      </c>
      <c r="BF27" s="19">
        <v>79</v>
      </c>
      <c r="BG27" s="29">
        <v>59</v>
      </c>
      <c r="BH27" s="43">
        <v>39</v>
      </c>
      <c r="BI27" s="19">
        <v>70</v>
      </c>
      <c r="BJ27" s="19">
        <v>31</v>
      </c>
      <c r="BK27" s="19">
        <v>26</v>
      </c>
      <c r="BL27" s="29">
        <v>20</v>
      </c>
      <c r="BM27" s="43">
        <v>21</v>
      </c>
      <c r="BN27" s="19">
        <v>6077</v>
      </c>
      <c r="BO27" s="29">
        <v>471</v>
      </c>
      <c r="BP27" s="29">
        <v>75</v>
      </c>
      <c r="BQ27" s="29">
        <v>117</v>
      </c>
      <c r="BR27" s="29"/>
      <c r="BS27" s="29">
        <v>31</v>
      </c>
      <c r="BT27" s="29">
        <v>35</v>
      </c>
      <c r="BU27" s="43">
        <v>45</v>
      </c>
      <c r="BV27" s="16">
        <v>106</v>
      </c>
      <c r="BW27" s="16">
        <v>63</v>
      </c>
      <c r="BX27" s="16">
        <v>23</v>
      </c>
      <c r="BY27" s="16">
        <v>18</v>
      </c>
      <c r="BZ27" s="16">
        <v>83</v>
      </c>
      <c r="CA27" s="16">
        <v>22</v>
      </c>
      <c r="CB27" s="16">
        <f t="shared" si="17"/>
        <v>550</v>
      </c>
      <c r="CC27" s="16">
        <f t="shared" si="14"/>
        <v>448</v>
      </c>
      <c r="CD27" s="31">
        <f t="shared" si="15"/>
        <v>-18.545454545454547</v>
      </c>
      <c r="CE27" s="31">
        <f t="shared" si="18"/>
        <v>11.336032388663966</v>
      </c>
      <c r="CF27" s="31">
        <f t="shared" si="19"/>
        <v>-23.80952380952381</v>
      </c>
      <c r="CG27" s="16" t="s">
        <v>20</v>
      </c>
    </row>
    <row r="28" spans="1:85" ht="15">
      <c r="A28" s="18">
        <f t="shared" si="16"/>
        <v>3</v>
      </c>
      <c r="B28" s="16" t="s">
        <v>21</v>
      </c>
      <c r="C28" s="16">
        <v>1308</v>
      </c>
      <c r="D28" s="16">
        <v>1237</v>
      </c>
      <c r="E28" s="16">
        <v>987</v>
      </c>
      <c r="F28" s="19">
        <v>1008</v>
      </c>
      <c r="G28" s="29">
        <v>528</v>
      </c>
      <c r="H28" s="30">
        <v>516</v>
      </c>
      <c r="I28" s="31">
        <f t="shared" si="9"/>
        <v>-2.2727272727272663</v>
      </c>
      <c r="J28" s="29">
        <v>314</v>
      </c>
      <c r="K28" s="29">
        <v>275</v>
      </c>
      <c r="L28" s="29">
        <v>181</v>
      </c>
      <c r="M28" s="29">
        <v>66</v>
      </c>
      <c r="N28" s="16">
        <f t="shared" si="0"/>
        <v>1081</v>
      </c>
      <c r="O28" s="16">
        <f t="shared" si="1"/>
        <v>484</v>
      </c>
      <c r="P28" s="16">
        <f t="shared" si="2"/>
        <v>742</v>
      </c>
      <c r="Q28" s="16"/>
      <c r="R28" s="16">
        <f t="shared" si="3"/>
        <v>716</v>
      </c>
      <c r="S28" s="16">
        <f t="shared" si="4"/>
        <v>916</v>
      </c>
      <c r="T28" s="16">
        <f t="shared" si="10"/>
        <v>583</v>
      </c>
      <c r="U28" s="16">
        <f t="shared" si="11"/>
        <v>585</v>
      </c>
      <c r="V28" s="16">
        <f t="shared" si="5"/>
        <v>376</v>
      </c>
      <c r="W28" s="16">
        <f t="shared" si="6"/>
        <v>605</v>
      </c>
      <c r="X28" s="31">
        <f t="shared" si="12"/>
        <v>0.3430531732418558</v>
      </c>
      <c r="Y28" s="16">
        <f t="shared" si="13"/>
        <v>584</v>
      </c>
      <c r="Z28" s="19">
        <v>694</v>
      </c>
      <c r="AA28" s="19">
        <f t="shared" si="7"/>
        <v>456</v>
      </c>
      <c r="AB28" s="16">
        <v>504</v>
      </c>
      <c r="AC28" s="19">
        <v>262</v>
      </c>
      <c r="AD28" s="19">
        <v>490</v>
      </c>
      <c r="AE28" s="19">
        <v>389</v>
      </c>
      <c r="AF28" s="19">
        <v>222</v>
      </c>
      <c r="AG28" s="29">
        <v>285</v>
      </c>
      <c r="AH28" s="19">
        <v>114</v>
      </c>
      <c r="AI28" s="19">
        <v>115</v>
      </c>
      <c r="AJ28" s="19">
        <v>195</v>
      </c>
      <c r="AK28" s="19">
        <v>192</v>
      </c>
      <c r="AL28" s="29">
        <v>171</v>
      </c>
      <c r="AM28" s="19">
        <v>103</v>
      </c>
      <c r="AN28" s="19">
        <v>109</v>
      </c>
      <c r="AO28" s="19">
        <v>190</v>
      </c>
      <c r="AP28" s="19">
        <v>0</v>
      </c>
      <c r="AQ28" s="29">
        <v>170</v>
      </c>
      <c r="AR28" s="19">
        <v>0</v>
      </c>
      <c r="AS28" s="19">
        <v>0</v>
      </c>
      <c r="AT28" s="19">
        <v>0</v>
      </c>
      <c r="AU28" s="19">
        <v>165</v>
      </c>
      <c r="AV28" s="29">
        <v>0</v>
      </c>
      <c r="AW28" s="19">
        <v>108</v>
      </c>
      <c r="AX28" s="19">
        <v>137</v>
      </c>
      <c r="AY28" s="19">
        <v>132</v>
      </c>
      <c r="AZ28" s="19">
        <v>126</v>
      </c>
      <c r="BA28" s="29">
        <v>127</v>
      </c>
      <c r="BB28" s="43">
        <v>81</v>
      </c>
      <c r="BC28" s="19">
        <v>61</v>
      </c>
      <c r="BD28" s="19">
        <v>92</v>
      </c>
      <c r="BE28" s="19">
        <v>92</v>
      </c>
      <c r="BF28" s="19">
        <v>39</v>
      </c>
      <c r="BG28" s="29">
        <v>87</v>
      </c>
      <c r="BH28" s="43">
        <v>57</v>
      </c>
      <c r="BI28" s="19">
        <v>47</v>
      </c>
      <c r="BJ28" s="19">
        <v>45</v>
      </c>
      <c r="BK28" s="19">
        <v>40</v>
      </c>
      <c r="BL28" s="29">
        <v>40</v>
      </c>
      <c r="BM28" s="43">
        <v>24</v>
      </c>
      <c r="BN28" s="19">
        <v>5717</v>
      </c>
      <c r="BO28" s="29">
        <v>433</v>
      </c>
      <c r="BP28" s="29">
        <v>181</v>
      </c>
      <c r="BQ28" s="29">
        <v>225</v>
      </c>
      <c r="BR28" s="29"/>
      <c r="BS28" s="29">
        <v>122</v>
      </c>
      <c r="BT28" s="29">
        <v>146</v>
      </c>
      <c r="BU28" s="43">
        <v>105</v>
      </c>
      <c r="BV28" s="16">
        <v>68</v>
      </c>
      <c r="BW28" s="16">
        <v>9</v>
      </c>
      <c r="BX28" s="16">
        <v>58</v>
      </c>
      <c r="BY28" s="16">
        <v>0</v>
      </c>
      <c r="BZ28" s="16">
        <v>10</v>
      </c>
      <c r="CA28" s="16">
        <v>0</v>
      </c>
      <c r="CB28" s="16">
        <f t="shared" si="17"/>
        <v>787</v>
      </c>
      <c r="CC28" s="16">
        <f t="shared" si="14"/>
        <v>690</v>
      </c>
      <c r="CD28" s="31">
        <f t="shared" si="15"/>
        <v>-12.325285895806857</v>
      </c>
      <c r="CE28" s="31">
        <f t="shared" si="18"/>
        <v>49.05303030303031</v>
      </c>
      <c r="CF28" s="31">
        <f t="shared" si="19"/>
        <v>33.720930232558146</v>
      </c>
      <c r="CG28" s="16" t="s">
        <v>21</v>
      </c>
    </row>
    <row r="29" spans="1:85" ht="25.5">
      <c r="A29" s="18">
        <f t="shared" si="16"/>
        <v>4</v>
      </c>
      <c r="B29" s="16" t="s">
        <v>22</v>
      </c>
      <c r="C29" s="16">
        <v>88</v>
      </c>
      <c r="D29" s="16">
        <v>90</v>
      </c>
      <c r="E29" s="16">
        <v>55</v>
      </c>
      <c r="F29" s="19">
        <v>38</v>
      </c>
      <c r="G29" s="29">
        <v>35</v>
      </c>
      <c r="H29" s="30">
        <v>35</v>
      </c>
      <c r="I29" s="31">
        <f t="shared" si="9"/>
        <v>0</v>
      </c>
      <c r="J29" s="29">
        <v>7</v>
      </c>
      <c r="K29" s="29">
        <v>5</v>
      </c>
      <c r="L29" s="29">
        <v>0</v>
      </c>
      <c r="M29" s="29">
        <v>0</v>
      </c>
      <c r="N29" s="16">
        <f t="shared" si="0"/>
        <v>40</v>
      </c>
      <c r="O29" s="16">
        <f t="shared" si="1"/>
        <v>62</v>
      </c>
      <c r="P29" s="16">
        <f t="shared" si="2"/>
        <v>36</v>
      </c>
      <c r="Q29" s="16"/>
      <c r="R29" s="16">
        <f t="shared" si="3"/>
        <v>32</v>
      </c>
      <c r="S29" s="16">
        <f t="shared" si="4"/>
        <v>33</v>
      </c>
      <c r="T29" s="16">
        <f t="shared" si="10"/>
        <v>63</v>
      </c>
      <c r="U29" s="16">
        <f t="shared" si="11"/>
        <v>46</v>
      </c>
      <c r="V29" s="16">
        <f t="shared" si="5"/>
        <v>54</v>
      </c>
      <c r="W29" s="16">
        <f t="shared" si="6"/>
        <v>28</v>
      </c>
      <c r="X29" s="31">
        <f t="shared" si="12"/>
        <v>-26.984126984126988</v>
      </c>
      <c r="Y29" s="16">
        <f t="shared" si="13"/>
        <v>30</v>
      </c>
      <c r="Z29" s="19">
        <v>23</v>
      </c>
      <c r="AA29" s="19">
        <f t="shared" si="7"/>
        <v>52</v>
      </c>
      <c r="AB29" s="16">
        <v>46</v>
      </c>
      <c r="AC29" s="19">
        <v>37</v>
      </c>
      <c r="AD29" s="19">
        <v>17</v>
      </c>
      <c r="AE29" s="19">
        <v>20</v>
      </c>
      <c r="AF29" s="19">
        <v>10</v>
      </c>
      <c r="AG29" s="29">
        <v>24</v>
      </c>
      <c r="AH29" s="19">
        <v>17</v>
      </c>
      <c r="AI29" s="19">
        <v>11</v>
      </c>
      <c r="AJ29" s="19">
        <v>10</v>
      </c>
      <c r="AK29" s="19">
        <v>10</v>
      </c>
      <c r="AL29" s="29">
        <v>28</v>
      </c>
      <c r="AM29" s="19">
        <v>17</v>
      </c>
      <c r="AN29" s="19">
        <v>11</v>
      </c>
      <c r="AO29" s="19">
        <v>10</v>
      </c>
      <c r="AP29" s="19">
        <v>0</v>
      </c>
      <c r="AQ29" s="29">
        <v>28</v>
      </c>
      <c r="AR29" s="19">
        <v>0</v>
      </c>
      <c r="AS29" s="19">
        <v>0</v>
      </c>
      <c r="AT29" s="19">
        <v>0</v>
      </c>
      <c r="AU29" s="19">
        <v>7</v>
      </c>
      <c r="AV29" s="29">
        <v>0</v>
      </c>
      <c r="AW29" s="19">
        <v>8</v>
      </c>
      <c r="AX29" s="19">
        <v>8</v>
      </c>
      <c r="AY29" s="19">
        <v>2</v>
      </c>
      <c r="AZ29" s="19">
        <v>3</v>
      </c>
      <c r="BA29" s="29">
        <v>11</v>
      </c>
      <c r="BB29" s="43">
        <v>0</v>
      </c>
      <c r="BC29" s="19">
        <v>3</v>
      </c>
      <c r="BD29" s="19">
        <v>6</v>
      </c>
      <c r="BE29" s="19">
        <v>1</v>
      </c>
      <c r="BF29" s="19">
        <v>4</v>
      </c>
      <c r="BG29" s="29">
        <v>9</v>
      </c>
      <c r="BH29" s="43">
        <v>0</v>
      </c>
      <c r="BI29" s="19">
        <v>5</v>
      </c>
      <c r="BJ29" s="19">
        <v>2</v>
      </c>
      <c r="BK29" s="19">
        <v>1</v>
      </c>
      <c r="BL29" s="29">
        <v>2</v>
      </c>
      <c r="BM29" s="43">
        <v>0</v>
      </c>
      <c r="BN29" s="19">
        <v>537</v>
      </c>
      <c r="BO29" s="29">
        <v>59</v>
      </c>
      <c r="BP29" s="29">
        <v>2</v>
      </c>
      <c r="BQ29" s="29">
        <v>3</v>
      </c>
      <c r="BR29" s="29"/>
      <c r="BS29" s="29">
        <v>3</v>
      </c>
      <c r="BT29" s="29">
        <v>3</v>
      </c>
      <c r="BU29" s="43">
        <v>5</v>
      </c>
      <c r="BV29" s="16">
        <v>2</v>
      </c>
      <c r="BW29" s="16">
        <v>12</v>
      </c>
      <c r="BX29" s="16">
        <v>1</v>
      </c>
      <c r="BY29" s="16">
        <v>6</v>
      </c>
      <c r="BZ29" s="16">
        <v>1</v>
      </c>
      <c r="CA29" s="16">
        <v>6</v>
      </c>
      <c r="CB29" s="16">
        <f t="shared" si="17"/>
        <v>67</v>
      </c>
      <c r="CC29" s="16">
        <f t="shared" si="14"/>
        <v>57</v>
      </c>
      <c r="CD29" s="31">
        <f t="shared" si="15"/>
        <v>-14.925373134328353</v>
      </c>
      <c r="CE29" s="31">
        <f t="shared" si="18"/>
        <v>91.42857142857142</v>
      </c>
      <c r="CF29" s="31">
        <f t="shared" si="19"/>
        <v>62.85714285714286</v>
      </c>
      <c r="CG29" s="16" t="s">
        <v>22</v>
      </c>
    </row>
    <row r="30" spans="1:85" ht="15">
      <c r="A30" s="18">
        <f t="shared" si="16"/>
        <v>5</v>
      </c>
      <c r="B30" s="16" t="s">
        <v>23</v>
      </c>
      <c r="C30" s="16">
        <v>661</v>
      </c>
      <c r="D30" s="16">
        <v>622</v>
      </c>
      <c r="E30" s="16">
        <v>594</v>
      </c>
      <c r="F30" s="19">
        <v>611</v>
      </c>
      <c r="G30" s="29">
        <v>641</v>
      </c>
      <c r="H30" s="30">
        <v>559</v>
      </c>
      <c r="I30" s="31">
        <f t="shared" si="9"/>
        <v>-12.792511700468012</v>
      </c>
      <c r="J30" s="29">
        <v>19</v>
      </c>
      <c r="K30" s="29">
        <v>22</v>
      </c>
      <c r="L30" s="29">
        <v>19</v>
      </c>
      <c r="M30" s="29">
        <v>22</v>
      </c>
      <c r="N30" s="16">
        <f t="shared" si="0"/>
        <v>824</v>
      </c>
      <c r="O30" s="16">
        <f t="shared" si="1"/>
        <v>687</v>
      </c>
      <c r="P30" s="16">
        <f t="shared" si="2"/>
        <v>536</v>
      </c>
      <c r="Q30" s="16"/>
      <c r="R30" s="16">
        <f t="shared" si="3"/>
        <v>697</v>
      </c>
      <c r="S30" s="16">
        <f t="shared" si="4"/>
        <v>747</v>
      </c>
      <c r="T30" s="16">
        <f t="shared" si="10"/>
        <v>777</v>
      </c>
      <c r="U30" s="16">
        <f t="shared" si="11"/>
        <v>657</v>
      </c>
      <c r="V30" s="16">
        <f t="shared" si="5"/>
        <v>596</v>
      </c>
      <c r="W30" s="16">
        <f t="shared" si="6"/>
        <v>468</v>
      </c>
      <c r="X30" s="31">
        <f t="shared" si="12"/>
        <v>-15.444015444015449</v>
      </c>
      <c r="Y30" s="16">
        <f t="shared" si="13"/>
        <v>605</v>
      </c>
      <c r="Z30" s="19">
        <v>354</v>
      </c>
      <c r="AA30" s="19">
        <f t="shared" si="7"/>
        <v>700</v>
      </c>
      <c r="AB30" s="16">
        <v>595</v>
      </c>
      <c r="AC30" s="19">
        <v>319</v>
      </c>
      <c r="AD30" s="19">
        <v>242</v>
      </c>
      <c r="AE30" s="19">
        <v>254</v>
      </c>
      <c r="AF30" s="19">
        <v>393</v>
      </c>
      <c r="AG30" s="29">
        <v>206</v>
      </c>
      <c r="AH30" s="19">
        <v>277</v>
      </c>
      <c r="AI30" s="19">
        <v>226</v>
      </c>
      <c r="AJ30" s="19">
        <v>351</v>
      </c>
      <c r="AK30" s="19">
        <v>393</v>
      </c>
      <c r="AL30" s="29">
        <v>494</v>
      </c>
      <c r="AM30" s="19">
        <v>277</v>
      </c>
      <c r="AN30" s="19">
        <v>226</v>
      </c>
      <c r="AO30" s="19">
        <v>351</v>
      </c>
      <c r="AP30" s="19">
        <v>0</v>
      </c>
      <c r="AQ30" s="29">
        <v>494</v>
      </c>
      <c r="AR30" s="19">
        <v>0</v>
      </c>
      <c r="AS30" s="19">
        <v>0</v>
      </c>
      <c r="AT30" s="19">
        <v>0</v>
      </c>
      <c r="AU30" s="19">
        <v>77</v>
      </c>
      <c r="AV30" s="29">
        <v>0</v>
      </c>
      <c r="AW30" s="19">
        <v>91</v>
      </c>
      <c r="AX30" s="19">
        <v>68</v>
      </c>
      <c r="AY30" s="19">
        <v>92</v>
      </c>
      <c r="AZ30" s="19">
        <v>52</v>
      </c>
      <c r="BA30" s="29">
        <v>77</v>
      </c>
      <c r="BB30" s="43">
        <v>62</v>
      </c>
      <c r="BC30" s="19">
        <v>67</v>
      </c>
      <c r="BD30" s="19">
        <v>50</v>
      </c>
      <c r="BE30" s="19">
        <v>82</v>
      </c>
      <c r="BF30" s="19">
        <v>25</v>
      </c>
      <c r="BG30" s="29">
        <v>63</v>
      </c>
      <c r="BH30" s="43">
        <v>57</v>
      </c>
      <c r="BI30" s="19">
        <v>24</v>
      </c>
      <c r="BJ30" s="19">
        <v>18</v>
      </c>
      <c r="BK30" s="19">
        <v>10</v>
      </c>
      <c r="BL30" s="29">
        <v>14</v>
      </c>
      <c r="BM30" s="43">
        <v>5</v>
      </c>
      <c r="BN30" s="19">
        <v>5946</v>
      </c>
      <c r="BO30" s="29">
        <v>372</v>
      </c>
      <c r="BP30" s="29">
        <v>104</v>
      </c>
      <c r="BQ30" s="29">
        <v>142</v>
      </c>
      <c r="BR30" s="29"/>
      <c r="BS30" s="29">
        <v>45</v>
      </c>
      <c r="BT30" s="29">
        <v>78</v>
      </c>
      <c r="BU30" s="43">
        <v>53</v>
      </c>
      <c r="BV30" s="16">
        <v>99</v>
      </c>
      <c r="BW30" s="16">
        <v>76</v>
      </c>
      <c r="BX30" s="16">
        <v>54</v>
      </c>
      <c r="BY30" s="16">
        <v>55</v>
      </c>
      <c r="BZ30" s="16">
        <v>45</v>
      </c>
      <c r="CA30" s="16">
        <v>21</v>
      </c>
      <c r="CB30" s="16">
        <f t="shared" si="17"/>
        <v>909</v>
      </c>
      <c r="CC30" s="16">
        <f t="shared" si="14"/>
        <v>765</v>
      </c>
      <c r="CD30" s="31">
        <f t="shared" si="15"/>
        <v>-15.841584158415841</v>
      </c>
      <c r="CE30" s="31">
        <f t="shared" si="18"/>
        <v>41.80967238689547</v>
      </c>
      <c r="CF30" s="31">
        <f t="shared" si="19"/>
        <v>36.851520572450795</v>
      </c>
      <c r="CG30" s="16" t="s">
        <v>23</v>
      </c>
    </row>
    <row r="31" spans="1:85" ht="15">
      <c r="A31" s="18">
        <f t="shared" si="16"/>
        <v>6</v>
      </c>
      <c r="B31" s="16" t="s">
        <v>24</v>
      </c>
      <c r="C31" s="16">
        <v>487</v>
      </c>
      <c r="D31" s="16">
        <v>434</v>
      </c>
      <c r="E31" s="16">
        <v>419</v>
      </c>
      <c r="F31" s="19">
        <v>335</v>
      </c>
      <c r="G31" s="29">
        <v>260</v>
      </c>
      <c r="H31" s="30">
        <v>384</v>
      </c>
      <c r="I31" s="31">
        <f t="shared" si="9"/>
        <v>47.69230769230768</v>
      </c>
      <c r="J31" s="29">
        <v>13</v>
      </c>
      <c r="K31" s="29">
        <v>18</v>
      </c>
      <c r="L31" s="29">
        <v>19</v>
      </c>
      <c r="M31" s="29">
        <v>7</v>
      </c>
      <c r="N31" s="16">
        <f t="shared" si="0"/>
        <v>437</v>
      </c>
      <c r="O31" s="16">
        <f t="shared" si="1"/>
        <v>290</v>
      </c>
      <c r="P31" s="16">
        <f t="shared" si="2"/>
        <v>226</v>
      </c>
      <c r="Q31" s="16"/>
      <c r="R31" s="16">
        <f t="shared" si="3"/>
        <v>306</v>
      </c>
      <c r="S31" s="16">
        <f t="shared" si="4"/>
        <v>372</v>
      </c>
      <c r="T31" s="16">
        <f t="shared" si="10"/>
        <v>274</v>
      </c>
      <c r="U31" s="16">
        <f t="shared" si="11"/>
        <v>331</v>
      </c>
      <c r="V31" s="16">
        <f t="shared" si="5"/>
        <v>227</v>
      </c>
      <c r="W31" s="16">
        <f t="shared" si="6"/>
        <v>178</v>
      </c>
      <c r="X31" s="31">
        <f t="shared" si="12"/>
        <v>20.802919708029194</v>
      </c>
      <c r="Y31" s="16">
        <f t="shared" si="13"/>
        <v>263</v>
      </c>
      <c r="Z31" s="19">
        <v>261</v>
      </c>
      <c r="AA31" s="19">
        <f t="shared" si="7"/>
        <v>248</v>
      </c>
      <c r="AB31" s="16">
        <v>306</v>
      </c>
      <c r="AC31" s="19">
        <v>125</v>
      </c>
      <c r="AD31" s="19">
        <v>106</v>
      </c>
      <c r="AE31" s="19">
        <v>126</v>
      </c>
      <c r="AF31" s="19">
        <v>111</v>
      </c>
      <c r="AG31" s="29">
        <v>117</v>
      </c>
      <c r="AH31" s="19">
        <v>102</v>
      </c>
      <c r="AI31" s="19">
        <v>72</v>
      </c>
      <c r="AJ31" s="19">
        <v>137</v>
      </c>
      <c r="AK31" s="19">
        <v>111</v>
      </c>
      <c r="AL31" s="29">
        <v>131</v>
      </c>
      <c r="AM31" s="19">
        <v>102</v>
      </c>
      <c r="AN31" s="19">
        <v>72</v>
      </c>
      <c r="AO31" s="19">
        <v>137</v>
      </c>
      <c r="AP31" s="19">
        <v>0</v>
      </c>
      <c r="AQ31" s="29">
        <v>131</v>
      </c>
      <c r="AR31" s="19">
        <v>0</v>
      </c>
      <c r="AS31" s="19">
        <v>0</v>
      </c>
      <c r="AT31" s="19">
        <v>0</v>
      </c>
      <c r="AU31" s="19">
        <v>65</v>
      </c>
      <c r="AV31" s="29">
        <v>0</v>
      </c>
      <c r="AW31" s="19">
        <v>63</v>
      </c>
      <c r="AX31" s="19">
        <v>48</v>
      </c>
      <c r="AY31" s="19">
        <v>43</v>
      </c>
      <c r="AZ31" s="19">
        <v>36</v>
      </c>
      <c r="BA31" s="29">
        <v>26</v>
      </c>
      <c r="BB31" s="43">
        <v>25</v>
      </c>
      <c r="BC31" s="19">
        <v>28</v>
      </c>
      <c r="BD31" s="19">
        <v>32</v>
      </c>
      <c r="BE31" s="19">
        <v>22</v>
      </c>
      <c r="BF31" s="19">
        <v>29</v>
      </c>
      <c r="BG31" s="29">
        <v>16</v>
      </c>
      <c r="BH31" s="43">
        <v>21</v>
      </c>
      <c r="BI31" s="19">
        <v>35</v>
      </c>
      <c r="BJ31" s="19">
        <v>16</v>
      </c>
      <c r="BK31" s="19">
        <v>21</v>
      </c>
      <c r="BL31" s="29">
        <v>10</v>
      </c>
      <c r="BM31" s="43">
        <v>4</v>
      </c>
      <c r="BN31" s="19">
        <v>6493</v>
      </c>
      <c r="BO31" s="29">
        <v>214</v>
      </c>
      <c r="BP31" s="29">
        <v>89</v>
      </c>
      <c r="BQ31" s="29">
        <v>104</v>
      </c>
      <c r="BR31" s="29"/>
      <c r="BS31" s="29">
        <v>29</v>
      </c>
      <c r="BT31" s="29">
        <v>31</v>
      </c>
      <c r="BU31" s="43">
        <v>50</v>
      </c>
      <c r="BV31" s="16">
        <v>96</v>
      </c>
      <c r="BW31" s="16">
        <v>52</v>
      </c>
      <c r="BX31" s="16">
        <v>33</v>
      </c>
      <c r="BY31" s="16">
        <v>25</v>
      </c>
      <c r="BZ31" s="16">
        <v>63</v>
      </c>
      <c r="CA31" s="16">
        <v>27</v>
      </c>
      <c r="CB31" s="16">
        <f t="shared" si="17"/>
        <v>338</v>
      </c>
      <c r="CC31" s="16">
        <f t="shared" si="14"/>
        <v>406</v>
      </c>
      <c r="CD31" s="31">
        <f t="shared" si="15"/>
        <v>20.118343195266277</v>
      </c>
      <c r="CE31" s="31">
        <f t="shared" si="18"/>
        <v>30</v>
      </c>
      <c r="CF31" s="31">
        <f t="shared" si="19"/>
        <v>5.729166666666671</v>
      </c>
      <c r="CG31" s="16" t="s">
        <v>24</v>
      </c>
    </row>
    <row r="32" spans="1:85" ht="15">
      <c r="A32" s="18">
        <f t="shared" si="16"/>
        <v>7</v>
      </c>
      <c r="B32" s="16" t="s">
        <v>25</v>
      </c>
      <c r="C32" s="16">
        <v>1137</v>
      </c>
      <c r="D32" s="16">
        <v>1012</v>
      </c>
      <c r="E32" s="16">
        <v>941</v>
      </c>
      <c r="F32" s="19">
        <v>995</v>
      </c>
      <c r="G32" s="29">
        <v>813</v>
      </c>
      <c r="H32" s="30">
        <v>582</v>
      </c>
      <c r="I32" s="31">
        <f t="shared" si="9"/>
        <v>-28.413284132841326</v>
      </c>
      <c r="J32" s="29">
        <v>106</v>
      </c>
      <c r="K32" s="29">
        <v>110</v>
      </c>
      <c r="L32" s="29">
        <v>127</v>
      </c>
      <c r="M32" s="29">
        <v>104</v>
      </c>
      <c r="N32" s="16">
        <f t="shared" si="0"/>
        <v>896</v>
      </c>
      <c r="O32" s="16">
        <f t="shared" si="1"/>
        <v>846</v>
      </c>
      <c r="P32" s="16">
        <f t="shared" si="2"/>
        <v>704</v>
      </c>
      <c r="Q32" s="16"/>
      <c r="R32" s="16">
        <f t="shared" si="3"/>
        <v>668</v>
      </c>
      <c r="S32" s="16">
        <f t="shared" si="4"/>
        <v>702</v>
      </c>
      <c r="T32" s="16">
        <f t="shared" si="10"/>
        <v>875</v>
      </c>
      <c r="U32" s="16">
        <f t="shared" si="11"/>
        <v>695</v>
      </c>
      <c r="V32" s="16">
        <f t="shared" si="5"/>
        <v>661</v>
      </c>
      <c r="W32" s="16">
        <f t="shared" si="6"/>
        <v>568</v>
      </c>
      <c r="X32" s="31">
        <f t="shared" si="12"/>
        <v>-20.57142857142857</v>
      </c>
      <c r="Y32" s="16">
        <f t="shared" si="13"/>
        <v>523</v>
      </c>
      <c r="Z32" s="19">
        <v>558</v>
      </c>
      <c r="AA32" s="19">
        <f t="shared" si="7"/>
        <v>729</v>
      </c>
      <c r="AB32" s="16">
        <v>573</v>
      </c>
      <c r="AC32" s="19">
        <v>535</v>
      </c>
      <c r="AD32" s="19">
        <v>453</v>
      </c>
      <c r="AE32" s="19">
        <v>405</v>
      </c>
      <c r="AF32" s="19">
        <v>144</v>
      </c>
      <c r="AG32" s="29">
        <v>473</v>
      </c>
      <c r="AH32" s="19">
        <v>126</v>
      </c>
      <c r="AI32" s="19">
        <v>115</v>
      </c>
      <c r="AJ32" s="19">
        <v>118</v>
      </c>
      <c r="AK32" s="19">
        <v>139</v>
      </c>
      <c r="AL32" s="29">
        <v>256</v>
      </c>
      <c r="AM32" s="19">
        <v>123</v>
      </c>
      <c r="AN32" s="19">
        <v>113</v>
      </c>
      <c r="AO32" s="19">
        <v>114</v>
      </c>
      <c r="AP32" s="19">
        <v>0</v>
      </c>
      <c r="AQ32" s="29">
        <v>254</v>
      </c>
      <c r="AR32" s="19">
        <v>0</v>
      </c>
      <c r="AS32" s="19">
        <v>0</v>
      </c>
      <c r="AT32" s="19">
        <v>0</v>
      </c>
      <c r="AU32" s="19">
        <v>194</v>
      </c>
      <c r="AV32" s="29">
        <v>0</v>
      </c>
      <c r="AW32" s="19">
        <v>185</v>
      </c>
      <c r="AX32" s="19">
        <v>136</v>
      </c>
      <c r="AY32" s="19">
        <v>145</v>
      </c>
      <c r="AZ32" s="19">
        <v>118</v>
      </c>
      <c r="BA32" s="29">
        <v>146</v>
      </c>
      <c r="BB32" s="43">
        <v>122</v>
      </c>
      <c r="BC32" s="19">
        <v>126</v>
      </c>
      <c r="BD32" s="19">
        <v>75</v>
      </c>
      <c r="BE32" s="19">
        <v>91</v>
      </c>
      <c r="BF32" s="19">
        <v>76</v>
      </c>
      <c r="BG32" s="29">
        <v>106</v>
      </c>
      <c r="BH32" s="43">
        <v>93</v>
      </c>
      <c r="BI32" s="19">
        <v>59</v>
      </c>
      <c r="BJ32" s="19">
        <v>61</v>
      </c>
      <c r="BK32" s="19">
        <v>54</v>
      </c>
      <c r="BL32" s="29">
        <v>40</v>
      </c>
      <c r="BM32" s="43">
        <v>29</v>
      </c>
      <c r="BN32" s="19">
        <v>8565</v>
      </c>
      <c r="BO32" s="29">
        <v>530</v>
      </c>
      <c r="BP32" s="29">
        <v>175</v>
      </c>
      <c r="BQ32" s="29">
        <v>178</v>
      </c>
      <c r="BR32" s="29"/>
      <c r="BS32" s="29">
        <v>72</v>
      </c>
      <c r="BT32" s="29">
        <v>52</v>
      </c>
      <c r="BU32" s="43">
        <v>126</v>
      </c>
      <c r="BV32" s="16">
        <v>226</v>
      </c>
      <c r="BW32" s="16">
        <v>146</v>
      </c>
      <c r="BX32" s="16">
        <v>110</v>
      </c>
      <c r="BY32" s="16">
        <v>35</v>
      </c>
      <c r="BZ32" s="16">
        <v>116</v>
      </c>
      <c r="CA32" s="16">
        <v>111</v>
      </c>
      <c r="CB32" s="16">
        <f t="shared" si="17"/>
        <v>1037</v>
      </c>
      <c r="CC32" s="16">
        <f t="shared" si="14"/>
        <v>856</v>
      </c>
      <c r="CD32" s="31">
        <f t="shared" si="15"/>
        <v>-17.45419479267116</v>
      </c>
      <c r="CE32" s="31">
        <f t="shared" si="18"/>
        <v>27.552275522755224</v>
      </c>
      <c r="CF32" s="31">
        <f t="shared" si="19"/>
        <v>47.079037800687274</v>
      </c>
      <c r="CG32" s="16" t="s">
        <v>25</v>
      </c>
    </row>
    <row r="33" spans="1:85" ht="15">
      <c r="A33" s="18">
        <f t="shared" si="16"/>
        <v>8</v>
      </c>
      <c r="B33" s="16" t="s">
        <v>26</v>
      </c>
      <c r="C33" s="16">
        <v>412</v>
      </c>
      <c r="D33" s="16">
        <v>381</v>
      </c>
      <c r="E33" s="16">
        <v>315</v>
      </c>
      <c r="F33" s="19">
        <v>319</v>
      </c>
      <c r="G33" s="29">
        <v>244</v>
      </c>
      <c r="H33" s="30">
        <v>274</v>
      </c>
      <c r="I33" s="31">
        <f t="shared" si="9"/>
        <v>12.295081967213122</v>
      </c>
      <c r="J33" s="29">
        <v>4</v>
      </c>
      <c r="K33" s="29">
        <v>7</v>
      </c>
      <c r="L33" s="29">
        <v>15</v>
      </c>
      <c r="M33" s="29">
        <v>18</v>
      </c>
      <c r="N33" s="16">
        <f t="shared" si="0"/>
        <v>434</v>
      </c>
      <c r="O33" s="16">
        <f t="shared" si="1"/>
        <v>422</v>
      </c>
      <c r="P33" s="16">
        <f t="shared" si="2"/>
        <v>315</v>
      </c>
      <c r="Q33" s="16"/>
      <c r="R33" s="16">
        <f t="shared" si="3"/>
        <v>318</v>
      </c>
      <c r="S33" s="16">
        <f t="shared" si="4"/>
        <v>335</v>
      </c>
      <c r="T33" s="16">
        <f t="shared" si="10"/>
        <v>286</v>
      </c>
      <c r="U33" s="16">
        <f t="shared" si="11"/>
        <v>272</v>
      </c>
      <c r="V33" s="16">
        <f t="shared" si="5"/>
        <v>344</v>
      </c>
      <c r="W33" s="16">
        <f t="shared" si="6"/>
        <v>261</v>
      </c>
      <c r="X33" s="31">
        <f t="shared" si="12"/>
        <v>-4.895104895104893</v>
      </c>
      <c r="Y33" s="16">
        <f t="shared" si="13"/>
        <v>283</v>
      </c>
      <c r="Z33" s="19">
        <v>251</v>
      </c>
      <c r="AA33" s="19">
        <f t="shared" si="7"/>
        <v>250</v>
      </c>
      <c r="AB33" s="16">
        <v>244</v>
      </c>
      <c r="AC33" s="19">
        <v>245</v>
      </c>
      <c r="AD33" s="19">
        <v>183</v>
      </c>
      <c r="AE33" s="19">
        <v>216</v>
      </c>
      <c r="AF33" s="19">
        <v>84</v>
      </c>
      <c r="AG33" s="29">
        <v>170</v>
      </c>
      <c r="AH33" s="19">
        <v>99</v>
      </c>
      <c r="AI33" s="19">
        <v>78</v>
      </c>
      <c r="AJ33" s="19">
        <v>67</v>
      </c>
      <c r="AK33" s="19">
        <v>84</v>
      </c>
      <c r="AL33" s="29">
        <v>80</v>
      </c>
      <c r="AM33" s="19">
        <v>99</v>
      </c>
      <c r="AN33" s="19">
        <v>78</v>
      </c>
      <c r="AO33" s="19">
        <v>67</v>
      </c>
      <c r="AP33" s="19">
        <v>0</v>
      </c>
      <c r="AQ33" s="29">
        <v>80</v>
      </c>
      <c r="AR33" s="19">
        <v>0</v>
      </c>
      <c r="AS33" s="19">
        <v>0</v>
      </c>
      <c r="AT33" s="19">
        <v>0</v>
      </c>
      <c r="AU33" s="19">
        <v>99</v>
      </c>
      <c r="AV33" s="29">
        <v>0</v>
      </c>
      <c r="AW33" s="19">
        <v>78</v>
      </c>
      <c r="AX33" s="19">
        <v>54</v>
      </c>
      <c r="AY33" s="19">
        <v>35</v>
      </c>
      <c r="AZ33" s="19">
        <v>73</v>
      </c>
      <c r="BA33" s="29">
        <v>36</v>
      </c>
      <c r="BB33" s="43">
        <v>28</v>
      </c>
      <c r="BC33" s="19">
        <v>57</v>
      </c>
      <c r="BD33" s="19">
        <v>40</v>
      </c>
      <c r="BE33" s="19">
        <v>31</v>
      </c>
      <c r="BF33" s="19">
        <v>26</v>
      </c>
      <c r="BG33" s="29">
        <v>36</v>
      </c>
      <c r="BH33" s="43">
        <v>28</v>
      </c>
      <c r="BI33" s="19">
        <v>21</v>
      </c>
      <c r="BJ33" s="19">
        <v>14</v>
      </c>
      <c r="BK33" s="19">
        <v>4</v>
      </c>
      <c r="BL33" s="29">
        <v>0</v>
      </c>
      <c r="BM33" s="43">
        <v>0</v>
      </c>
      <c r="BN33" s="19">
        <v>4961</v>
      </c>
      <c r="BO33" s="29">
        <v>236</v>
      </c>
      <c r="BP33" s="29">
        <v>84</v>
      </c>
      <c r="BQ33" s="29">
        <v>76</v>
      </c>
      <c r="BR33" s="29"/>
      <c r="BS33" s="29">
        <v>21</v>
      </c>
      <c r="BT33" s="29">
        <v>33</v>
      </c>
      <c r="BU33" s="43">
        <v>41</v>
      </c>
      <c r="BV33" s="16">
        <v>70</v>
      </c>
      <c r="BW33" s="16">
        <v>46</v>
      </c>
      <c r="BX33" s="16">
        <v>29</v>
      </c>
      <c r="BY33" s="16">
        <v>21</v>
      </c>
      <c r="BZ33" s="16">
        <v>41</v>
      </c>
      <c r="CA33" s="16">
        <v>25</v>
      </c>
      <c r="CB33" s="16">
        <f t="shared" si="17"/>
        <v>348</v>
      </c>
      <c r="CC33" s="16">
        <f t="shared" si="14"/>
        <v>334</v>
      </c>
      <c r="CD33" s="31">
        <f t="shared" si="15"/>
        <v>-4.022988505747122</v>
      </c>
      <c r="CE33" s="31">
        <f t="shared" si="18"/>
        <v>42.62295081967213</v>
      </c>
      <c r="CF33" s="31">
        <f t="shared" si="19"/>
        <v>21.89781021897811</v>
      </c>
      <c r="CG33" s="16" t="s">
        <v>26</v>
      </c>
    </row>
    <row r="34" spans="1:85" ht="15">
      <c r="A34" s="18">
        <f t="shared" si="16"/>
        <v>9</v>
      </c>
      <c r="B34" s="16" t="s">
        <v>27</v>
      </c>
      <c r="C34" s="16">
        <v>520</v>
      </c>
      <c r="D34" s="16">
        <v>425</v>
      </c>
      <c r="E34" s="16">
        <v>402</v>
      </c>
      <c r="F34" s="19">
        <v>389</v>
      </c>
      <c r="G34" s="29">
        <v>314</v>
      </c>
      <c r="H34" s="30">
        <v>237</v>
      </c>
      <c r="I34" s="31">
        <f t="shared" si="9"/>
        <v>-24.522292993630572</v>
      </c>
      <c r="J34" s="29">
        <v>45</v>
      </c>
      <c r="K34" s="29">
        <v>35</v>
      </c>
      <c r="L34" s="29">
        <v>31</v>
      </c>
      <c r="M34" s="29">
        <v>31</v>
      </c>
      <c r="N34" s="16">
        <f t="shared" si="0"/>
        <v>448</v>
      </c>
      <c r="O34" s="16">
        <f t="shared" si="1"/>
        <v>379</v>
      </c>
      <c r="P34" s="16">
        <f t="shared" si="2"/>
        <v>384</v>
      </c>
      <c r="Q34" s="16"/>
      <c r="R34" s="16">
        <f t="shared" si="3"/>
        <v>400</v>
      </c>
      <c r="S34" s="16">
        <f t="shared" si="4"/>
        <v>382</v>
      </c>
      <c r="T34" s="16">
        <f t="shared" si="10"/>
        <v>451</v>
      </c>
      <c r="U34" s="16">
        <f t="shared" si="11"/>
        <v>300</v>
      </c>
      <c r="V34" s="16">
        <f t="shared" si="5"/>
        <v>322</v>
      </c>
      <c r="W34" s="16">
        <f t="shared" si="6"/>
        <v>342</v>
      </c>
      <c r="X34" s="31">
        <f t="shared" si="12"/>
        <v>-33.48115299334812</v>
      </c>
      <c r="Y34" s="16">
        <f t="shared" si="13"/>
        <v>359</v>
      </c>
      <c r="Z34" s="19">
        <v>178</v>
      </c>
      <c r="AA34" s="19">
        <f t="shared" si="7"/>
        <v>414</v>
      </c>
      <c r="AB34" s="16">
        <v>273</v>
      </c>
      <c r="AC34" s="19">
        <v>167</v>
      </c>
      <c r="AD34" s="19">
        <v>179</v>
      </c>
      <c r="AE34" s="19">
        <v>131</v>
      </c>
      <c r="AF34" s="19">
        <v>204</v>
      </c>
      <c r="AG34" s="29">
        <v>125</v>
      </c>
      <c r="AH34" s="19">
        <v>155</v>
      </c>
      <c r="AI34" s="19">
        <v>163</v>
      </c>
      <c r="AJ34" s="19">
        <v>228</v>
      </c>
      <c r="AK34" s="19">
        <v>204</v>
      </c>
      <c r="AL34" s="29">
        <v>289</v>
      </c>
      <c r="AM34" s="19">
        <v>155</v>
      </c>
      <c r="AN34" s="19">
        <v>163</v>
      </c>
      <c r="AO34" s="19">
        <v>228</v>
      </c>
      <c r="AP34" s="19">
        <v>0</v>
      </c>
      <c r="AQ34" s="29">
        <v>289</v>
      </c>
      <c r="AR34" s="19">
        <v>0</v>
      </c>
      <c r="AS34" s="19">
        <v>0</v>
      </c>
      <c r="AT34" s="19">
        <v>0</v>
      </c>
      <c r="AU34" s="19">
        <v>66</v>
      </c>
      <c r="AV34" s="29">
        <v>0</v>
      </c>
      <c r="AW34" s="19">
        <v>57</v>
      </c>
      <c r="AX34" s="19">
        <v>42</v>
      </c>
      <c r="AY34" s="19">
        <v>41</v>
      </c>
      <c r="AZ34" s="19">
        <v>29</v>
      </c>
      <c r="BA34" s="29">
        <v>37</v>
      </c>
      <c r="BB34" s="43">
        <v>27</v>
      </c>
      <c r="BC34" s="19">
        <v>32</v>
      </c>
      <c r="BD34" s="19">
        <v>30</v>
      </c>
      <c r="BE34" s="19">
        <v>39</v>
      </c>
      <c r="BF34" s="19">
        <v>37</v>
      </c>
      <c r="BG34" s="29">
        <v>36</v>
      </c>
      <c r="BH34" s="43">
        <v>26</v>
      </c>
      <c r="BI34" s="19">
        <v>25</v>
      </c>
      <c r="BJ34" s="19">
        <v>12</v>
      </c>
      <c r="BK34" s="19">
        <v>2</v>
      </c>
      <c r="BL34" s="29">
        <v>1</v>
      </c>
      <c r="BM34" s="43">
        <v>1</v>
      </c>
      <c r="BN34" s="19">
        <v>4484</v>
      </c>
      <c r="BO34" s="29">
        <v>226</v>
      </c>
      <c r="BP34" s="29">
        <v>97</v>
      </c>
      <c r="BQ34" s="29">
        <v>115</v>
      </c>
      <c r="BR34" s="29"/>
      <c r="BS34" s="29">
        <v>30</v>
      </c>
      <c r="BT34" s="29">
        <v>33</v>
      </c>
      <c r="BU34" s="43">
        <v>28</v>
      </c>
      <c r="BV34" s="16">
        <v>72</v>
      </c>
      <c r="BW34" s="16">
        <v>41</v>
      </c>
      <c r="BX34" s="16">
        <v>12</v>
      </c>
      <c r="BY34" s="16">
        <v>9</v>
      </c>
      <c r="BZ34" s="16">
        <v>66</v>
      </c>
      <c r="CA34" s="16">
        <v>32</v>
      </c>
      <c r="CB34" s="16">
        <f t="shared" si="17"/>
        <v>496</v>
      </c>
      <c r="CC34" s="16">
        <f t="shared" si="14"/>
        <v>337</v>
      </c>
      <c r="CD34" s="31">
        <f t="shared" si="15"/>
        <v>-32.05645161290323</v>
      </c>
      <c r="CE34" s="31">
        <f t="shared" si="18"/>
        <v>57.96178343949043</v>
      </c>
      <c r="CF34" s="31">
        <f t="shared" si="19"/>
        <v>42.194092827004226</v>
      </c>
      <c r="CG34" s="16" t="s">
        <v>27</v>
      </c>
    </row>
    <row r="35" spans="1:85" ht="15">
      <c r="A35" s="18">
        <f t="shared" si="16"/>
        <v>10</v>
      </c>
      <c r="B35" s="16" t="s">
        <v>28</v>
      </c>
      <c r="C35" s="16">
        <v>690</v>
      </c>
      <c r="D35" s="16">
        <v>737</v>
      </c>
      <c r="E35" s="16">
        <v>585</v>
      </c>
      <c r="F35" s="19">
        <v>286</v>
      </c>
      <c r="G35" s="29">
        <v>263</v>
      </c>
      <c r="H35" s="30">
        <v>260</v>
      </c>
      <c r="I35" s="31">
        <f t="shared" si="9"/>
        <v>-1.1406844106463865</v>
      </c>
      <c r="J35" s="29">
        <v>169</v>
      </c>
      <c r="K35" s="29">
        <v>211</v>
      </c>
      <c r="L35" s="29">
        <v>7</v>
      </c>
      <c r="M35" s="29">
        <v>15</v>
      </c>
      <c r="N35" s="16">
        <f t="shared" si="0"/>
        <v>440</v>
      </c>
      <c r="O35" s="16">
        <f t="shared" si="1"/>
        <v>466</v>
      </c>
      <c r="P35" s="16">
        <f t="shared" si="2"/>
        <v>335</v>
      </c>
      <c r="Q35" s="16"/>
      <c r="R35" s="16">
        <f t="shared" si="3"/>
        <v>418</v>
      </c>
      <c r="S35" s="16">
        <f t="shared" si="4"/>
        <v>340</v>
      </c>
      <c r="T35" s="16">
        <f t="shared" si="10"/>
        <v>346</v>
      </c>
      <c r="U35" s="16">
        <f t="shared" si="11"/>
        <v>373</v>
      </c>
      <c r="V35" s="16">
        <f t="shared" si="5"/>
        <v>370</v>
      </c>
      <c r="W35" s="16">
        <f t="shared" si="6"/>
        <v>257</v>
      </c>
      <c r="X35" s="31">
        <f t="shared" si="12"/>
        <v>7.803468208092482</v>
      </c>
      <c r="Y35" s="16">
        <f t="shared" si="13"/>
        <v>355</v>
      </c>
      <c r="Z35" s="19">
        <v>196</v>
      </c>
      <c r="AA35" s="19">
        <f t="shared" si="7"/>
        <v>305</v>
      </c>
      <c r="AB35" s="16">
        <v>338</v>
      </c>
      <c r="AC35" s="19">
        <v>216</v>
      </c>
      <c r="AD35" s="19">
        <v>141</v>
      </c>
      <c r="AE35" s="19">
        <v>203</v>
      </c>
      <c r="AF35" s="19">
        <v>144</v>
      </c>
      <c r="AG35" s="29">
        <v>178</v>
      </c>
      <c r="AH35" s="19">
        <v>154</v>
      </c>
      <c r="AI35" s="19">
        <v>116</v>
      </c>
      <c r="AJ35" s="19">
        <v>152</v>
      </c>
      <c r="AK35" s="19">
        <v>121</v>
      </c>
      <c r="AL35" s="29">
        <v>127</v>
      </c>
      <c r="AM35" s="19">
        <v>154</v>
      </c>
      <c r="AN35" s="19">
        <v>116</v>
      </c>
      <c r="AO35" s="19">
        <v>152</v>
      </c>
      <c r="AP35" s="19">
        <v>23</v>
      </c>
      <c r="AQ35" s="29">
        <v>127</v>
      </c>
      <c r="AR35" s="19">
        <v>0</v>
      </c>
      <c r="AS35" s="19">
        <v>0</v>
      </c>
      <c r="AT35" s="19">
        <v>0</v>
      </c>
      <c r="AU35" s="19">
        <v>100</v>
      </c>
      <c r="AV35" s="29">
        <v>0</v>
      </c>
      <c r="AW35" s="19">
        <v>96</v>
      </c>
      <c r="AX35" s="19">
        <v>78</v>
      </c>
      <c r="AY35" s="19">
        <v>63</v>
      </c>
      <c r="AZ35" s="19">
        <v>56</v>
      </c>
      <c r="BA35" s="29">
        <v>41</v>
      </c>
      <c r="BB35" s="43">
        <v>35</v>
      </c>
      <c r="BC35" s="19">
        <v>56</v>
      </c>
      <c r="BD35" s="19">
        <v>44</v>
      </c>
      <c r="BE35" s="19">
        <v>51</v>
      </c>
      <c r="BF35" s="19">
        <v>44</v>
      </c>
      <c r="BG35" s="29">
        <v>41</v>
      </c>
      <c r="BH35" s="43">
        <v>35</v>
      </c>
      <c r="BI35" s="19">
        <v>40</v>
      </c>
      <c r="BJ35" s="19">
        <v>34</v>
      </c>
      <c r="BK35" s="19">
        <v>12</v>
      </c>
      <c r="BL35" s="29">
        <v>0</v>
      </c>
      <c r="BM35" s="43">
        <v>0</v>
      </c>
      <c r="BN35" s="19">
        <v>5475</v>
      </c>
      <c r="BO35" s="29">
        <v>233</v>
      </c>
      <c r="BP35" s="29">
        <v>25</v>
      </c>
      <c r="BQ35" s="29">
        <v>39</v>
      </c>
      <c r="BR35" s="29"/>
      <c r="BS35" s="29">
        <v>9</v>
      </c>
      <c r="BT35" s="29">
        <v>19</v>
      </c>
      <c r="BU35" s="43">
        <v>35</v>
      </c>
      <c r="BV35" s="16">
        <v>19</v>
      </c>
      <c r="BW35" s="16">
        <v>19</v>
      </c>
      <c r="BX35" s="16">
        <v>4</v>
      </c>
      <c r="BY35" s="16">
        <v>11</v>
      </c>
      <c r="BZ35" s="16">
        <v>8</v>
      </c>
      <c r="CA35" s="16">
        <v>8</v>
      </c>
      <c r="CB35" s="16">
        <f t="shared" si="17"/>
        <v>369</v>
      </c>
      <c r="CC35" s="16">
        <f t="shared" si="14"/>
        <v>419</v>
      </c>
      <c r="CD35" s="31">
        <f t="shared" si="15"/>
        <v>13.550135501355015</v>
      </c>
      <c r="CE35" s="31">
        <f t="shared" si="18"/>
        <v>40.304182509505694</v>
      </c>
      <c r="CF35" s="31">
        <f t="shared" si="19"/>
        <v>61.15384615384616</v>
      </c>
      <c r="CG35" s="16" t="s">
        <v>28</v>
      </c>
    </row>
    <row r="36" spans="1:85" ht="15">
      <c r="A36" s="18">
        <f t="shared" si="16"/>
        <v>11</v>
      </c>
      <c r="B36" s="16" t="s">
        <v>29</v>
      </c>
      <c r="C36" s="16">
        <v>1972</v>
      </c>
      <c r="D36" s="16">
        <v>1781</v>
      </c>
      <c r="E36" s="16">
        <v>1312</v>
      </c>
      <c r="F36" s="19">
        <v>1329</v>
      </c>
      <c r="G36" s="29">
        <v>1163</v>
      </c>
      <c r="H36" s="30">
        <v>976</v>
      </c>
      <c r="I36" s="31">
        <f t="shared" si="9"/>
        <v>-16.07910576096303</v>
      </c>
      <c r="J36" s="29">
        <v>178</v>
      </c>
      <c r="K36" s="29">
        <v>75</v>
      </c>
      <c r="L36" s="29">
        <v>40</v>
      </c>
      <c r="M36" s="29">
        <v>43</v>
      </c>
      <c r="N36" s="16">
        <f t="shared" si="0"/>
        <v>1924</v>
      </c>
      <c r="O36" s="16">
        <f t="shared" si="1"/>
        <v>1486</v>
      </c>
      <c r="P36" s="16">
        <f t="shared" si="2"/>
        <v>1131</v>
      </c>
      <c r="Q36" s="16"/>
      <c r="R36" s="16">
        <f t="shared" si="3"/>
        <v>1226</v>
      </c>
      <c r="S36" s="16">
        <f t="shared" si="4"/>
        <v>1390</v>
      </c>
      <c r="T36" s="16">
        <f t="shared" si="10"/>
        <v>1124</v>
      </c>
      <c r="U36" s="16">
        <f t="shared" si="11"/>
        <v>1036</v>
      </c>
      <c r="V36" s="16">
        <f t="shared" si="5"/>
        <v>935</v>
      </c>
      <c r="W36" s="16">
        <f t="shared" si="6"/>
        <v>752</v>
      </c>
      <c r="X36" s="31">
        <f t="shared" si="12"/>
        <v>-7.829181494661924</v>
      </c>
      <c r="Y36" s="16">
        <f t="shared" si="13"/>
        <v>819</v>
      </c>
      <c r="Z36" s="19">
        <v>1007</v>
      </c>
      <c r="AA36" s="19">
        <f t="shared" si="7"/>
        <v>746</v>
      </c>
      <c r="AB36" s="16">
        <v>671</v>
      </c>
      <c r="AC36" s="19">
        <v>672</v>
      </c>
      <c r="AD36" s="19">
        <v>525</v>
      </c>
      <c r="AE36" s="19">
        <v>548</v>
      </c>
      <c r="AF36" s="19">
        <v>383</v>
      </c>
      <c r="AG36" s="29">
        <v>453</v>
      </c>
      <c r="AH36" s="19">
        <v>263</v>
      </c>
      <c r="AI36" s="19">
        <v>227</v>
      </c>
      <c r="AJ36" s="19">
        <v>271</v>
      </c>
      <c r="AK36" s="19">
        <v>383</v>
      </c>
      <c r="AL36" s="29">
        <v>293</v>
      </c>
      <c r="AM36" s="19">
        <v>263</v>
      </c>
      <c r="AN36" s="19">
        <v>227</v>
      </c>
      <c r="AO36" s="19">
        <v>271</v>
      </c>
      <c r="AP36" s="19">
        <v>0</v>
      </c>
      <c r="AQ36" s="29">
        <v>293</v>
      </c>
      <c r="AR36" s="19">
        <v>0</v>
      </c>
      <c r="AS36" s="19">
        <v>0</v>
      </c>
      <c r="AT36" s="19">
        <v>0</v>
      </c>
      <c r="AU36" s="19">
        <v>534</v>
      </c>
      <c r="AV36" s="29">
        <v>0</v>
      </c>
      <c r="AW36" s="19">
        <v>551</v>
      </c>
      <c r="AX36" s="19">
        <v>379</v>
      </c>
      <c r="AY36" s="19">
        <v>407</v>
      </c>
      <c r="AZ36" s="19">
        <v>223</v>
      </c>
      <c r="BA36" s="29">
        <v>378</v>
      </c>
      <c r="BB36" s="43">
        <v>365</v>
      </c>
      <c r="BC36" s="19">
        <v>215</v>
      </c>
      <c r="BD36" s="19">
        <v>185</v>
      </c>
      <c r="BE36" s="19">
        <v>277</v>
      </c>
      <c r="BF36" s="19">
        <v>311</v>
      </c>
      <c r="BG36" s="29">
        <v>254</v>
      </c>
      <c r="BH36" s="43">
        <v>282</v>
      </c>
      <c r="BI36" s="19">
        <v>336</v>
      </c>
      <c r="BJ36" s="19">
        <v>194</v>
      </c>
      <c r="BK36" s="19">
        <v>130</v>
      </c>
      <c r="BL36" s="29">
        <v>124</v>
      </c>
      <c r="BM36" s="43">
        <v>83</v>
      </c>
      <c r="BN36" s="19">
        <v>14685</v>
      </c>
      <c r="BO36" s="29">
        <v>1060</v>
      </c>
      <c r="BP36" s="29">
        <v>240</v>
      </c>
      <c r="BQ36" s="29">
        <v>322</v>
      </c>
      <c r="BR36" s="29"/>
      <c r="BS36" s="29">
        <v>47</v>
      </c>
      <c r="BT36" s="29">
        <v>99</v>
      </c>
      <c r="BU36" s="43">
        <v>68</v>
      </c>
      <c r="BV36" s="16">
        <v>127</v>
      </c>
      <c r="BW36" s="16">
        <v>93</v>
      </c>
      <c r="BX36" s="16">
        <v>27</v>
      </c>
      <c r="BY36" s="16">
        <v>27</v>
      </c>
      <c r="BZ36" s="16">
        <v>100</v>
      </c>
      <c r="CA36" s="16">
        <v>66</v>
      </c>
      <c r="CB36" s="16">
        <f t="shared" si="17"/>
        <v>1250</v>
      </c>
      <c r="CC36" s="16">
        <f t="shared" si="14"/>
        <v>1131</v>
      </c>
      <c r="CD36" s="31">
        <f t="shared" si="15"/>
        <v>-9.519999999999996</v>
      </c>
      <c r="CE36" s="31">
        <f t="shared" si="18"/>
        <v>7.480653482373171</v>
      </c>
      <c r="CF36" s="31">
        <f t="shared" si="19"/>
        <v>15.881147540983605</v>
      </c>
      <c r="CG36" s="16" t="s">
        <v>29</v>
      </c>
    </row>
    <row r="37" spans="1:85" s="38" customFormat="1" ht="15">
      <c r="A37" s="39"/>
      <c r="B37" s="35" t="s">
        <v>107</v>
      </c>
      <c r="C37" s="35">
        <v>6963</v>
      </c>
      <c r="D37" s="35">
        <v>6306</v>
      </c>
      <c r="E37" s="35">
        <v>5493</v>
      </c>
      <c r="F37" s="35">
        <v>5249</v>
      </c>
      <c r="G37" s="35">
        <v>4664</v>
      </c>
      <c r="H37" s="35">
        <v>4348</v>
      </c>
      <c r="I37" s="37">
        <f t="shared" si="9"/>
        <v>-6.775300171526581</v>
      </c>
      <c r="J37" s="35">
        <v>395</v>
      </c>
      <c r="K37" s="35">
        <v>249</v>
      </c>
      <c r="L37" s="35">
        <v>239</v>
      </c>
      <c r="M37" s="35">
        <v>224</v>
      </c>
      <c r="N37" s="35">
        <f aca="true" t="shared" si="20" ref="N37:N68">S37+AU37</f>
        <v>6246</v>
      </c>
      <c r="O37" s="35">
        <f aca="true" t="shared" si="21" ref="O37:O68">V37+AW37</f>
        <v>5445</v>
      </c>
      <c r="P37" s="35">
        <f aca="true" t="shared" si="22" ref="P37:P68">W37+AX37</f>
        <v>4634</v>
      </c>
      <c r="Q37" s="35"/>
      <c r="R37" s="35">
        <f aca="true" t="shared" si="23" ref="R37:R68">Y37+AY37</f>
        <v>5172</v>
      </c>
      <c r="S37" s="35">
        <f aca="true" t="shared" si="24" ref="S37:S68">Z37+AF37</f>
        <v>5325</v>
      </c>
      <c r="T37" s="35">
        <f t="shared" si="10"/>
        <v>5650</v>
      </c>
      <c r="U37" s="35">
        <f t="shared" si="11"/>
        <v>4883</v>
      </c>
      <c r="V37" s="35">
        <f aca="true" t="shared" si="25" ref="V37:V68">AC37+AH37</f>
        <v>4622</v>
      </c>
      <c r="W37" s="35">
        <f aca="true" t="shared" si="26" ref="W37:W68">AD37+AI37</f>
        <v>3887</v>
      </c>
      <c r="X37" s="37">
        <f t="shared" si="12"/>
        <v>-13.575221238938056</v>
      </c>
      <c r="Y37" s="35">
        <f t="shared" si="13"/>
        <v>4458</v>
      </c>
      <c r="Z37" s="35">
        <v>4197</v>
      </c>
      <c r="AA37" s="35">
        <f aca="true" t="shared" si="27" ref="AA37:AA68">AG37+AL37</f>
        <v>5021</v>
      </c>
      <c r="AB37" s="35">
        <v>4302</v>
      </c>
      <c r="AC37" s="35">
        <v>3569</v>
      </c>
      <c r="AD37" s="35">
        <v>2989</v>
      </c>
      <c r="AE37" s="35">
        <v>3032</v>
      </c>
      <c r="AF37" s="35">
        <v>1128</v>
      </c>
      <c r="AG37" s="35">
        <v>3121</v>
      </c>
      <c r="AH37" s="35">
        <v>1053</v>
      </c>
      <c r="AI37" s="35">
        <v>898</v>
      </c>
      <c r="AJ37" s="35">
        <v>1426</v>
      </c>
      <c r="AK37" s="35">
        <v>1125</v>
      </c>
      <c r="AL37" s="35">
        <v>1900</v>
      </c>
      <c r="AM37" s="35">
        <v>1002</v>
      </c>
      <c r="AN37" s="35">
        <v>773</v>
      </c>
      <c r="AO37" s="35">
        <v>1312</v>
      </c>
      <c r="AP37" s="35">
        <v>3</v>
      </c>
      <c r="AQ37" s="35">
        <v>1666</v>
      </c>
      <c r="AR37" s="35">
        <v>29</v>
      </c>
      <c r="AS37" s="35">
        <v>92</v>
      </c>
      <c r="AT37" s="35">
        <v>114</v>
      </c>
      <c r="AU37" s="35">
        <v>921</v>
      </c>
      <c r="AV37" s="35">
        <v>233</v>
      </c>
      <c r="AW37" s="35">
        <v>823</v>
      </c>
      <c r="AX37" s="35">
        <v>747</v>
      </c>
      <c r="AY37" s="35">
        <v>714</v>
      </c>
      <c r="AZ37" s="35">
        <v>790</v>
      </c>
      <c r="BA37" s="35">
        <v>629</v>
      </c>
      <c r="BB37" s="35">
        <v>581</v>
      </c>
      <c r="BC37" s="35">
        <v>707</v>
      </c>
      <c r="BD37" s="35">
        <v>647</v>
      </c>
      <c r="BE37" s="35">
        <v>652</v>
      </c>
      <c r="BF37" s="35">
        <v>131</v>
      </c>
      <c r="BG37" s="35">
        <v>595</v>
      </c>
      <c r="BH37" s="35">
        <v>552</v>
      </c>
      <c r="BI37" s="35">
        <v>116</v>
      </c>
      <c r="BJ37" s="35">
        <v>100</v>
      </c>
      <c r="BK37" s="35">
        <v>62</v>
      </c>
      <c r="BL37" s="35">
        <v>34</v>
      </c>
      <c r="BM37" s="35">
        <v>29</v>
      </c>
      <c r="BN37" s="35">
        <v>51643</v>
      </c>
      <c r="BO37" s="35">
        <v>3009</v>
      </c>
      <c r="BP37" s="35">
        <v>990</v>
      </c>
      <c r="BQ37" s="35">
        <v>1319</v>
      </c>
      <c r="BR37" s="35"/>
      <c r="BS37" s="35">
        <v>291</v>
      </c>
      <c r="BT37" s="35">
        <v>343</v>
      </c>
      <c r="BU37" s="35">
        <v>367</v>
      </c>
      <c r="BV37" s="35">
        <v>962</v>
      </c>
      <c r="BW37" s="35">
        <f>SUM(BW38:BW43)</f>
        <v>434</v>
      </c>
      <c r="BX37" s="35">
        <v>167</v>
      </c>
      <c r="BY37" s="35">
        <f>SUM(BY38:BY43)</f>
        <v>87</v>
      </c>
      <c r="BZ37" s="35">
        <v>765</v>
      </c>
      <c r="CA37" s="35">
        <f>SUM(CA38:CA43)</f>
        <v>295</v>
      </c>
      <c r="CB37" s="35">
        <f>T37+BT37+BX37</f>
        <v>6160</v>
      </c>
      <c r="CC37" s="35">
        <f t="shared" si="14"/>
        <v>5337</v>
      </c>
      <c r="CD37" s="37">
        <f t="shared" si="15"/>
        <v>-13.360389610389603</v>
      </c>
      <c r="CE37" s="37">
        <f aca="true" t="shared" si="28" ref="CE37:CE68">CB37*100/G37-100</f>
        <v>32.075471698113205</v>
      </c>
      <c r="CF37" s="37">
        <f t="shared" si="19"/>
        <v>22.74609015639375</v>
      </c>
      <c r="CG37" s="35" t="s">
        <v>107</v>
      </c>
    </row>
    <row r="38" spans="1:85" ht="22.5" customHeight="1">
      <c r="A38" s="18">
        <f t="shared" si="16"/>
        <v>1</v>
      </c>
      <c r="B38" s="16" t="s">
        <v>30</v>
      </c>
      <c r="C38" s="16">
        <v>255</v>
      </c>
      <c r="D38" s="16">
        <v>180</v>
      </c>
      <c r="E38" s="16">
        <v>219</v>
      </c>
      <c r="F38" s="19">
        <v>219</v>
      </c>
      <c r="G38" s="29">
        <v>172</v>
      </c>
      <c r="H38" s="30">
        <v>193</v>
      </c>
      <c r="I38" s="31">
        <f t="shared" si="9"/>
        <v>12.20930232558139</v>
      </c>
      <c r="J38" s="29">
        <v>18</v>
      </c>
      <c r="K38" s="29">
        <v>4</v>
      </c>
      <c r="L38" s="29">
        <v>9</v>
      </c>
      <c r="M38" s="29">
        <v>8</v>
      </c>
      <c r="N38" s="16">
        <f t="shared" si="20"/>
        <v>219</v>
      </c>
      <c r="O38" s="16">
        <f t="shared" si="21"/>
        <v>159</v>
      </c>
      <c r="P38" s="16">
        <f t="shared" si="22"/>
        <v>126</v>
      </c>
      <c r="Q38" s="16"/>
      <c r="R38" s="16">
        <f t="shared" si="23"/>
        <v>197</v>
      </c>
      <c r="S38" s="16">
        <f t="shared" si="24"/>
        <v>197</v>
      </c>
      <c r="T38" s="16">
        <f aca="true" t="shared" si="29" ref="T38:T69">AA38+BA38</f>
        <v>193</v>
      </c>
      <c r="U38" s="16">
        <f t="shared" si="11"/>
        <v>134</v>
      </c>
      <c r="V38" s="16">
        <f t="shared" si="25"/>
        <v>140</v>
      </c>
      <c r="W38" s="16">
        <f t="shared" si="26"/>
        <v>107</v>
      </c>
      <c r="X38" s="31">
        <f t="shared" si="12"/>
        <v>-30.569948186528492</v>
      </c>
      <c r="Y38" s="16">
        <f aca="true" t="shared" si="30" ref="Y38:Y69">AE38+AJ38</f>
        <v>180</v>
      </c>
      <c r="Z38" s="19">
        <v>160</v>
      </c>
      <c r="AA38" s="19">
        <f t="shared" si="27"/>
        <v>167</v>
      </c>
      <c r="AB38" s="16">
        <v>127</v>
      </c>
      <c r="AC38" s="19">
        <v>118</v>
      </c>
      <c r="AD38" s="19">
        <v>81</v>
      </c>
      <c r="AE38" s="19">
        <v>113</v>
      </c>
      <c r="AF38" s="19">
        <v>37</v>
      </c>
      <c r="AG38" s="29">
        <v>102</v>
      </c>
      <c r="AH38" s="19">
        <v>22</v>
      </c>
      <c r="AI38" s="19">
        <v>26</v>
      </c>
      <c r="AJ38" s="19">
        <v>67</v>
      </c>
      <c r="AK38" s="19">
        <v>37</v>
      </c>
      <c r="AL38" s="29">
        <v>65</v>
      </c>
      <c r="AM38" s="19">
        <v>22</v>
      </c>
      <c r="AN38" s="19">
        <v>25</v>
      </c>
      <c r="AO38" s="19">
        <v>67</v>
      </c>
      <c r="AP38" s="19">
        <v>0</v>
      </c>
      <c r="AQ38" s="29">
        <v>64</v>
      </c>
      <c r="AR38" s="19">
        <v>0</v>
      </c>
      <c r="AS38" s="19">
        <v>0</v>
      </c>
      <c r="AT38" s="19">
        <v>0</v>
      </c>
      <c r="AU38" s="19">
        <v>22</v>
      </c>
      <c r="AV38" s="29">
        <v>0</v>
      </c>
      <c r="AW38" s="19">
        <v>19</v>
      </c>
      <c r="AX38" s="19">
        <v>19</v>
      </c>
      <c r="AY38" s="19">
        <v>17</v>
      </c>
      <c r="AZ38" s="19">
        <v>21</v>
      </c>
      <c r="BA38" s="29">
        <v>26</v>
      </c>
      <c r="BB38" s="43">
        <v>7</v>
      </c>
      <c r="BC38" s="19">
        <v>19</v>
      </c>
      <c r="BD38" s="19">
        <v>19</v>
      </c>
      <c r="BE38" s="19">
        <v>17</v>
      </c>
      <c r="BF38" s="19">
        <v>1</v>
      </c>
      <c r="BG38" s="29">
        <v>26</v>
      </c>
      <c r="BH38" s="43">
        <v>7</v>
      </c>
      <c r="BI38" s="19">
        <v>0</v>
      </c>
      <c r="BJ38" s="19">
        <v>0</v>
      </c>
      <c r="BK38" s="19">
        <v>0</v>
      </c>
      <c r="BL38" s="29">
        <v>0</v>
      </c>
      <c r="BM38" s="43">
        <v>0</v>
      </c>
      <c r="BN38" s="19">
        <v>1757</v>
      </c>
      <c r="BO38" s="29">
        <v>61</v>
      </c>
      <c r="BP38" s="16">
        <v>19</v>
      </c>
      <c r="BQ38" s="16">
        <v>60</v>
      </c>
      <c r="BR38" s="16"/>
      <c r="BS38" s="16">
        <v>21</v>
      </c>
      <c r="BT38" s="16">
        <v>31</v>
      </c>
      <c r="BU38" s="43">
        <v>14</v>
      </c>
      <c r="BV38" s="16">
        <v>43</v>
      </c>
      <c r="BW38" s="16">
        <v>49</v>
      </c>
      <c r="BX38" s="16">
        <v>1</v>
      </c>
      <c r="BY38" s="16">
        <v>17</v>
      </c>
      <c r="BZ38" s="16">
        <v>35</v>
      </c>
      <c r="CA38" s="16">
        <v>29</v>
      </c>
      <c r="CB38" s="16">
        <f aca="true" t="shared" si="31" ref="CB38:CB68">T38+BT38+BX38</f>
        <v>225</v>
      </c>
      <c r="CC38" s="16">
        <f t="shared" si="14"/>
        <v>165</v>
      </c>
      <c r="CD38" s="31">
        <f t="shared" si="15"/>
        <v>-26.66666666666667</v>
      </c>
      <c r="CE38" s="31">
        <f t="shared" si="28"/>
        <v>30.813953488372107</v>
      </c>
      <c r="CF38" s="31">
        <f t="shared" si="19"/>
        <v>-14.507772020725383</v>
      </c>
      <c r="CG38" s="16" t="s">
        <v>30</v>
      </c>
    </row>
    <row r="39" spans="1:85" ht="15">
      <c r="A39" s="18">
        <f t="shared" si="16"/>
        <v>2</v>
      </c>
      <c r="B39" s="16" t="s">
        <v>31</v>
      </c>
      <c r="C39" s="16">
        <v>134</v>
      </c>
      <c r="D39" s="16">
        <v>140</v>
      </c>
      <c r="E39" s="16">
        <v>107</v>
      </c>
      <c r="F39" s="19">
        <v>107</v>
      </c>
      <c r="G39" s="29">
        <v>54</v>
      </c>
      <c r="H39" s="30">
        <v>85</v>
      </c>
      <c r="I39" s="31">
        <f t="shared" si="9"/>
        <v>57.40740740740742</v>
      </c>
      <c r="J39" s="29">
        <v>2</v>
      </c>
      <c r="K39" s="29">
        <v>1</v>
      </c>
      <c r="L39" s="29">
        <v>0</v>
      </c>
      <c r="M39" s="29">
        <v>1</v>
      </c>
      <c r="N39" s="16">
        <f t="shared" si="20"/>
        <v>122</v>
      </c>
      <c r="O39" s="16">
        <f t="shared" si="21"/>
        <v>110</v>
      </c>
      <c r="P39" s="16">
        <f t="shared" si="22"/>
        <v>77</v>
      </c>
      <c r="Q39" s="16"/>
      <c r="R39" s="16">
        <f t="shared" si="23"/>
        <v>126</v>
      </c>
      <c r="S39" s="16">
        <f t="shared" si="24"/>
        <v>96</v>
      </c>
      <c r="T39" s="16">
        <f t="shared" si="29"/>
        <v>57</v>
      </c>
      <c r="U39" s="16">
        <f t="shared" si="11"/>
        <v>100</v>
      </c>
      <c r="V39" s="16">
        <f t="shared" si="25"/>
        <v>83</v>
      </c>
      <c r="W39" s="16">
        <f t="shared" si="26"/>
        <v>66</v>
      </c>
      <c r="X39" s="31">
        <f t="shared" si="12"/>
        <v>75.43859649122808</v>
      </c>
      <c r="Y39" s="16">
        <f t="shared" si="30"/>
        <v>114</v>
      </c>
      <c r="Z39" s="19">
        <v>94</v>
      </c>
      <c r="AA39" s="19">
        <f t="shared" si="27"/>
        <v>49</v>
      </c>
      <c r="AB39" s="16">
        <v>85</v>
      </c>
      <c r="AC39" s="19">
        <v>79</v>
      </c>
      <c r="AD39" s="19">
        <v>62</v>
      </c>
      <c r="AE39" s="19">
        <v>86</v>
      </c>
      <c r="AF39" s="19">
        <v>2</v>
      </c>
      <c r="AG39" s="29">
        <v>45</v>
      </c>
      <c r="AH39" s="19">
        <v>4</v>
      </c>
      <c r="AI39" s="19">
        <v>4</v>
      </c>
      <c r="AJ39" s="19">
        <v>28</v>
      </c>
      <c r="AK39" s="19">
        <v>2</v>
      </c>
      <c r="AL39" s="29">
        <v>4</v>
      </c>
      <c r="AM39" s="19">
        <v>4</v>
      </c>
      <c r="AN39" s="19">
        <v>4</v>
      </c>
      <c r="AO39" s="19">
        <v>28</v>
      </c>
      <c r="AP39" s="19">
        <v>0</v>
      </c>
      <c r="AQ39" s="29">
        <v>4</v>
      </c>
      <c r="AR39" s="19">
        <v>0</v>
      </c>
      <c r="AS39" s="19">
        <v>0</v>
      </c>
      <c r="AT39" s="19">
        <v>0</v>
      </c>
      <c r="AU39" s="19">
        <v>26</v>
      </c>
      <c r="AV39" s="29">
        <v>0</v>
      </c>
      <c r="AW39" s="19">
        <v>27</v>
      </c>
      <c r="AX39" s="19">
        <v>11</v>
      </c>
      <c r="AY39" s="19">
        <v>12</v>
      </c>
      <c r="AZ39" s="19">
        <v>18</v>
      </c>
      <c r="BA39" s="29">
        <v>8</v>
      </c>
      <c r="BB39" s="43">
        <v>15</v>
      </c>
      <c r="BC39" s="19">
        <v>16</v>
      </c>
      <c r="BD39" s="19">
        <v>8</v>
      </c>
      <c r="BE39" s="19">
        <v>12</v>
      </c>
      <c r="BF39" s="19">
        <v>8</v>
      </c>
      <c r="BG39" s="29">
        <v>7</v>
      </c>
      <c r="BH39" s="43">
        <v>13</v>
      </c>
      <c r="BI39" s="19">
        <v>11</v>
      </c>
      <c r="BJ39" s="19">
        <v>3</v>
      </c>
      <c r="BK39" s="19">
        <v>0</v>
      </c>
      <c r="BL39" s="29">
        <v>1</v>
      </c>
      <c r="BM39" s="43">
        <v>2</v>
      </c>
      <c r="BN39" s="19">
        <v>1158</v>
      </c>
      <c r="BO39" s="29">
        <v>64</v>
      </c>
      <c r="BP39" s="16">
        <v>0</v>
      </c>
      <c r="BQ39" s="16">
        <v>1</v>
      </c>
      <c r="BR39" s="16"/>
      <c r="BS39" s="16">
        <v>0</v>
      </c>
      <c r="BT39" s="16">
        <v>1</v>
      </c>
      <c r="BU39" s="43">
        <v>4</v>
      </c>
      <c r="BV39" s="16">
        <v>1</v>
      </c>
      <c r="BW39" s="16">
        <v>1</v>
      </c>
      <c r="BX39" s="16">
        <v>0</v>
      </c>
      <c r="BY39" s="16">
        <v>0</v>
      </c>
      <c r="BZ39" s="16">
        <v>0</v>
      </c>
      <c r="CA39" s="16">
        <v>1</v>
      </c>
      <c r="CB39" s="16">
        <f t="shared" si="31"/>
        <v>58</v>
      </c>
      <c r="CC39" s="16">
        <f t="shared" si="14"/>
        <v>104</v>
      </c>
      <c r="CD39" s="31">
        <f t="shared" si="15"/>
        <v>79.31034482758622</v>
      </c>
      <c r="CE39" s="31">
        <f t="shared" si="28"/>
        <v>7.407407407407405</v>
      </c>
      <c r="CF39" s="31">
        <f t="shared" si="19"/>
        <v>22.352941176470594</v>
      </c>
      <c r="CG39" s="16" t="s">
        <v>31</v>
      </c>
    </row>
    <row r="40" spans="1:85" s="20" customFormat="1" ht="15">
      <c r="A40" s="18">
        <f t="shared" si="16"/>
        <v>3</v>
      </c>
      <c r="B40" s="16" t="s">
        <v>32</v>
      </c>
      <c r="C40" s="16">
        <v>1808</v>
      </c>
      <c r="D40" s="16">
        <v>1770</v>
      </c>
      <c r="E40" s="16">
        <v>1565</v>
      </c>
      <c r="F40" s="19">
        <v>1524</v>
      </c>
      <c r="G40" s="29">
        <v>1460</v>
      </c>
      <c r="H40" s="30">
        <v>1395</v>
      </c>
      <c r="I40" s="31">
        <f t="shared" si="9"/>
        <v>-4.452054794520549</v>
      </c>
      <c r="J40" s="29">
        <v>40</v>
      </c>
      <c r="K40" s="29">
        <v>65</v>
      </c>
      <c r="L40" s="29">
        <v>53</v>
      </c>
      <c r="M40" s="29">
        <v>58</v>
      </c>
      <c r="N40" s="16">
        <f t="shared" si="20"/>
        <v>1937</v>
      </c>
      <c r="O40" s="16">
        <f t="shared" si="21"/>
        <v>1744</v>
      </c>
      <c r="P40" s="16">
        <f t="shared" si="22"/>
        <v>1394</v>
      </c>
      <c r="Q40" s="16"/>
      <c r="R40" s="16">
        <f t="shared" si="23"/>
        <v>1725</v>
      </c>
      <c r="S40" s="16">
        <f t="shared" si="24"/>
        <v>1653</v>
      </c>
      <c r="T40" s="16">
        <f t="shared" si="29"/>
        <v>1650</v>
      </c>
      <c r="U40" s="16">
        <f t="shared" si="11"/>
        <v>1421</v>
      </c>
      <c r="V40" s="16">
        <f t="shared" si="25"/>
        <v>1546</v>
      </c>
      <c r="W40" s="16">
        <f t="shared" si="26"/>
        <v>1216</v>
      </c>
      <c r="X40" s="31">
        <f t="shared" si="12"/>
        <v>-13.878787878787875</v>
      </c>
      <c r="Y40" s="16">
        <f t="shared" si="30"/>
        <v>1548</v>
      </c>
      <c r="Z40" s="19">
        <v>1082</v>
      </c>
      <c r="AA40" s="19">
        <f t="shared" si="27"/>
        <v>1479</v>
      </c>
      <c r="AB40" s="16">
        <v>1273</v>
      </c>
      <c r="AC40" s="19">
        <v>1021</v>
      </c>
      <c r="AD40" s="19">
        <v>744</v>
      </c>
      <c r="AE40" s="19">
        <v>843</v>
      </c>
      <c r="AF40" s="19">
        <v>571</v>
      </c>
      <c r="AG40" s="29">
        <v>764</v>
      </c>
      <c r="AH40" s="19">
        <v>525</v>
      </c>
      <c r="AI40" s="19">
        <v>472</v>
      </c>
      <c r="AJ40" s="19">
        <v>705</v>
      </c>
      <c r="AK40" s="19">
        <v>571</v>
      </c>
      <c r="AL40" s="29">
        <v>715</v>
      </c>
      <c r="AM40" s="19">
        <v>514</v>
      </c>
      <c r="AN40" s="19">
        <v>377</v>
      </c>
      <c r="AO40" s="19">
        <v>592</v>
      </c>
      <c r="AP40" s="19">
        <v>0</v>
      </c>
      <c r="AQ40" s="29">
        <v>585</v>
      </c>
      <c r="AR40" s="19">
        <v>0</v>
      </c>
      <c r="AS40" s="19">
        <v>86</v>
      </c>
      <c r="AT40" s="19">
        <v>113</v>
      </c>
      <c r="AU40" s="19">
        <v>284</v>
      </c>
      <c r="AV40" s="29">
        <v>130</v>
      </c>
      <c r="AW40" s="19">
        <v>198</v>
      </c>
      <c r="AX40" s="19">
        <v>178</v>
      </c>
      <c r="AY40" s="19">
        <v>177</v>
      </c>
      <c r="AZ40" s="19">
        <v>259</v>
      </c>
      <c r="BA40" s="29">
        <v>171</v>
      </c>
      <c r="BB40" s="43">
        <v>148</v>
      </c>
      <c r="BC40" s="19">
        <v>181</v>
      </c>
      <c r="BD40" s="19">
        <v>166</v>
      </c>
      <c r="BE40" s="19">
        <v>176</v>
      </c>
      <c r="BF40" s="19">
        <v>25</v>
      </c>
      <c r="BG40" s="29">
        <v>171</v>
      </c>
      <c r="BH40" s="43">
        <v>148</v>
      </c>
      <c r="BI40" s="19">
        <v>17</v>
      </c>
      <c r="BJ40" s="19">
        <v>12</v>
      </c>
      <c r="BK40" s="19">
        <v>1</v>
      </c>
      <c r="BL40" s="29">
        <v>0</v>
      </c>
      <c r="BM40" s="43">
        <v>0</v>
      </c>
      <c r="BN40" s="19">
        <v>19501</v>
      </c>
      <c r="BO40" s="29">
        <v>966</v>
      </c>
      <c r="BP40" s="16">
        <v>405</v>
      </c>
      <c r="BQ40" s="16">
        <v>471</v>
      </c>
      <c r="BR40" s="16"/>
      <c r="BS40" s="16">
        <v>49</v>
      </c>
      <c r="BT40" s="16">
        <v>77</v>
      </c>
      <c r="BU40" s="43">
        <v>110</v>
      </c>
      <c r="BV40" s="16">
        <v>230</v>
      </c>
      <c r="BW40" s="16">
        <v>170</v>
      </c>
      <c r="BX40" s="16">
        <v>30</v>
      </c>
      <c r="BY40" s="16">
        <v>13</v>
      </c>
      <c r="BZ40" s="16">
        <v>200</v>
      </c>
      <c r="CA40" s="16">
        <v>120</v>
      </c>
      <c r="CB40" s="16">
        <f t="shared" si="31"/>
        <v>1757</v>
      </c>
      <c r="CC40" s="16">
        <f t="shared" si="14"/>
        <v>1544</v>
      </c>
      <c r="CD40" s="31">
        <f t="shared" si="15"/>
        <v>-12.12293682413204</v>
      </c>
      <c r="CE40" s="31">
        <f t="shared" si="28"/>
        <v>20.342465753424662</v>
      </c>
      <c r="CF40" s="31">
        <f aca="true" t="shared" si="32" ref="CF40:CF71">CC40*100/H40-100</f>
        <v>10.681003584229387</v>
      </c>
      <c r="CG40" s="16" t="s">
        <v>32</v>
      </c>
    </row>
    <row r="41" spans="1:85" s="20" customFormat="1" ht="15">
      <c r="A41" s="18">
        <f t="shared" si="16"/>
        <v>4</v>
      </c>
      <c r="B41" s="16" t="s">
        <v>33</v>
      </c>
      <c r="C41" s="16">
        <v>790</v>
      </c>
      <c r="D41" s="16">
        <v>734</v>
      </c>
      <c r="E41" s="16">
        <v>635</v>
      </c>
      <c r="F41" s="19">
        <v>536</v>
      </c>
      <c r="G41" s="29">
        <v>493</v>
      </c>
      <c r="H41" s="30">
        <v>560</v>
      </c>
      <c r="I41" s="31">
        <f t="shared" si="9"/>
        <v>13.590263691683575</v>
      </c>
      <c r="J41" s="29">
        <v>28</v>
      </c>
      <c r="K41" s="29">
        <v>27</v>
      </c>
      <c r="L41" s="29">
        <v>12</v>
      </c>
      <c r="M41" s="29">
        <v>10</v>
      </c>
      <c r="N41" s="16">
        <f t="shared" si="20"/>
        <v>591</v>
      </c>
      <c r="O41" s="16">
        <f t="shared" si="21"/>
        <v>576</v>
      </c>
      <c r="P41" s="16">
        <f t="shared" si="22"/>
        <v>475</v>
      </c>
      <c r="Q41" s="16"/>
      <c r="R41" s="16">
        <f t="shared" si="23"/>
        <v>588</v>
      </c>
      <c r="S41" s="16">
        <f t="shared" si="24"/>
        <v>503</v>
      </c>
      <c r="T41" s="16">
        <f t="shared" si="29"/>
        <v>633</v>
      </c>
      <c r="U41" s="16">
        <f t="shared" si="11"/>
        <v>635</v>
      </c>
      <c r="V41" s="16">
        <f t="shared" si="25"/>
        <v>478</v>
      </c>
      <c r="W41" s="16">
        <f t="shared" si="26"/>
        <v>385</v>
      </c>
      <c r="X41" s="31">
        <f t="shared" si="12"/>
        <v>0.31595576619272947</v>
      </c>
      <c r="Y41" s="16">
        <f t="shared" si="30"/>
        <v>498</v>
      </c>
      <c r="Z41" s="19">
        <v>449</v>
      </c>
      <c r="AA41" s="19">
        <f t="shared" si="27"/>
        <v>565</v>
      </c>
      <c r="AB41" s="16">
        <v>569</v>
      </c>
      <c r="AC41" s="19">
        <v>416</v>
      </c>
      <c r="AD41" s="19">
        <v>323</v>
      </c>
      <c r="AE41" s="19">
        <v>323</v>
      </c>
      <c r="AF41" s="19">
        <v>54</v>
      </c>
      <c r="AG41" s="29">
        <v>262</v>
      </c>
      <c r="AH41" s="19">
        <v>62</v>
      </c>
      <c r="AI41" s="19">
        <v>62</v>
      </c>
      <c r="AJ41" s="19">
        <v>175</v>
      </c>
      <c r="AK41" s="19">
        <v>54</v>
      </c>
      <c r="AL41" s="29">
        <v>303</v>
      </c>
      <c r="AM41" s="19">
        <v>62</v>
      </c>
      <c r="AN41" s="19">
        <v>62</v>
      </c>
      <c r="AO41" s="19">
        <v>175</v>
      </c>
      <c r="AP41" s="19">
        <v>0</v>
      </c>
      <c r="AQ41" s="29">
        <v>303</v>
      </c>
      <c r="AR41" s="19">
        <v>0</v>
      </c>
      <c r="AS41" s="19">
        <v>0</v>
      </c>
      <c r="AT41" s="19">
        <v>0</v>
      </c>
      <c r="AU41" s="19">
        <v>88</v>
      </c>
      <c r="AV41" s="29">
        <v>0</v>
      </c>
      <c r="AW41" s="19">
        <v>98</v>
      </c>
      <c r="AX41" s="19">
        <v>90</v>
      </c>
      <c r="AY41" s="19">
        <v>90</v>
      </c>
      <c r="AZ41" s="19">
        <v>60</v>
      </c>
      <c r="BA41" s="29">
        <v>68</v>
      </c>
      <c r="BB41" s="43">
        <v>66</v>
      </c>
      <c r="BC41" s="19">
        <v>77</v>
      </c>
      <c r="BD41" s="19">
        <v>68</v>
      </c>
      <c r="BE41" s="19">
        <v>70</v>
      </c>
      <c r="BF41" s="19">
        <v>28</v>
      </c>
      <c r="BG41" s="29">
        <v>67</v>
      </c>
      <c r="BH41" s="43">
        <v>66</v>
      </c>
      <c r="BI41" s="19">
        <v>21</v>
      </c>
      <c r="BJ41" s="19">
        <v>22</v>
      </c>
      <c r="BK41" s="19">
        <v>20</v>
      </c>
      <c r="BL41" s="29">
        <v>1</v>
      </c>
      <c r="BM41" s="43">
        <v>0</v>
      </c>
      <c r="BN41" s="19">
        <v>5833</v>
      </c>
      <c r="BO41" s="29">
        <v>285</v>
      </c>
      <c r="BP41" s="16">
        <v>37</v>
      </c>
      <c r="BQ41" s="16">
        <v>51</v>
      </c>
      <c r="BR41" s="16"/>
      <c r="BS41" s="16">
        <v>17</v>
      </c>
      <c r="BT41" s="16">
        <v>0</v>
      </c>
      <c r="BU41" s="43">
        <v>11</v>
      </c>
      <c r="BV41" s="16">
        <v>37</v>
      </c>
      <c r="BW41" s="16">
        <v>28</v>
      </c>
      <c r="BX41" s="16">
        <v>15</v>
      </c>
      <c r="BY41" s="16">
        <v>14</v>
      </c>
      <c r="BZ41" s="16">
        <v>0</v>
      </c>
      <c r="CA41" s="16">
        <v>14</v>
      </c>
      <c r="CB41" s="16">
        <f t="shared" si="31"/>
        <v>648</v>
      </c>
      <c r="CC41" s="16">
        <f t="shared" si="14"/>
        <v>660</v>
      </c>
      <c r="CD41" s="31">
        <f t="shared" si="15"/>
        <v>1.8518518518518476</v>
      </c>
      <c r="CE41" s="31">
        <f t="shared" si="28"/>
        <v>31.440162271805264</v>
      </c>
      <c r="CF41" s="31">
        <f t="shared" si="32"/>
        <v>17.85714285714286</v>
      </c>
      <c r="CG41" s="16" t="s">
        <v>33</v>
      </c>
    </row>
    <row r="42" spans="1:85" s="20" customFormat="1" ht="15">
      <c r="A42" s="18">
        <f t="shared" si="16"/>
        <v>5</v>
      </c>
      <c r="B42" s="16" t="s">
        <v>34</v>
      </c>
      <c r="C42" s="16">
        <v>1614</v>
      </c>
      <c r="D42" s="16">
        <v>1565</v>
      </c>
      <c r="E42" s="16">
        <v>1251</v>
      </c>
      <c r="F42" s="19">
        <v>1206</v>
      </c>
      <c r="G42" s="29">
        <v>1172</v>
      </c>
      <c r="H42" s="30">
        <v>964</v>
      </c>
      <c r="I42" s="31">
        <f t="shared" si="9"/>
        <v>-17.74744027303754</v>
      </c>
      <c r="J42" s="29">
        <v>171</v>
      </c>
      <c r="K42" s="29">
        <v>54</v>
      </c>
      <c r="L42" s="29">
        <v>76</v>
      </c>
      <c r="M42" s="29">
        <v>88</v>
      </c>
      <c r="N42" s="16">
        <f t="shared" si="20"/>
        <v>1588</v>
      </c>
      <c r="O42" s="16">
        <f t="shared" si="21"/>
        <v>1261</v>
      </c>
      <c r="P42" s="16">
        <f t="shared" si="22"/>
        <v>1061</v>
      </c>
      <c r="Q42" s="16"/>
      <c r="R42" s="16">
        <f t="shared" si="23"/>
        <v>940</v>
      </c>
      <c r="S42" s="16">
        <f t="shared" si="24"/>
        <v>1379</v>
      </c>
      <c r="T42" s="16">
        <f t="shared" si="29"/>
        <v>1385</v>
      </c>
      <c r="U42" s="16">
        <f t="shared" si="11"/>
        <v>1124</v>
      </c>
      <c r="V42" s="16">
        <f t="shared" si="25"/>
        <v>1061</v>
      </c>
      <c r="W42" s="16">
        <f t="shared" si="26"/>
        <v>894</v>
      </c>
      <c r="X42" s="31">
        <f t="shared" si="12"/>
        <v>-18.844765342960287</v>
      </c>
      <c r="Y42" s="16">
        <f t="shared" si="30"/>
        <v>803</v>
      </c>
      <c r="Z42" s="19">
        <v>1029</v>
      </c>
      <c r="AA42" s="19">
        <f t="shared" si="27"/>
        <v>1263</v>
      </c>
      <c r="AB42" s="16">
        <v>1017</v>
      </c>
      <c r="AC42" s="19">
        <v>772</v>
      </c>
      <c r="AD42" s="19">
        <v>687</v>
      </c>
      <c r="AE42" s="19">
        <v>606</v>
      </c>
      <c r="AF42" s="19">
        <v>350</v>
      </c>
      <c r="AG42" s="29">
        <v>757</v>
      </c>
      <c r="AH42" s="19">
        <v>289</v>
      </c>
      <c r="AI42" s="19">
        <v>207</v>
      </c>
      <c r="AJ42" s="19">
        <v>197</v>
      </c>
      <c r="AK42" s="19">
        <v>347</v>
      </c>
      <c r="AL42" s="29">
        <v>506</v>
      </c>
      <c r="AM42" s="19">
        <v>249</v>
      </c>
      <c r="AN42" s="19">
        <v>184</v>
      </c>
      <c r="AO42" s="19">
        <v>196</v>
      </c>
      <c r="AP42" s="19">
        <v>3</v>
      </c>
      <c r="AQ42" s="29">
        <v>403</v>
      </c>
      <c r="AR42" s="19">
        <v>29</v>
      </c>
      <c r="AS42" s="19">
        <v>6</v>
      </c>
      <c r="AT42" s="19">
        <v>1</v>
      </c>
      <c r="AU42" s="19">
        <v>209</v>
      </c>
      <c r="AV42" s="29">
        <v>103</v>
      </c>
      <c r="AW42" s="19">
        <v>200</v>
      </c>
      <c r="AX42" s="19">
        <v>167</v>
      </c>
      <c r="AY42" s="19">
        <v>137</v>
      </c>
      <c r="AZ42" s="19">
        <v>166</v>
      </c>
      <c r="BA42" s="29">
        <v>122</v>
      </c>
      <c r="BB42" s="43">
        <v>107</v>
      </c>
      <c r="BC42" s="19">
        <v>154</v>
      </c>
      <c r="BD42" s="19">
        <v>122</v>
      </c>
      <c r="BE42" s="19">
        <v>109</v>
      </c>
      <c r="BF42" s="19">
        <v>43</v>
      </c>
      <c r="BG42" s="29">
        <v>98</v>
      </c>
      <c r="BH42" s="43">
        <v>80</v>
      </c>
      <c r="BI42" s="19">
        <v>46</v>
      </c>
      <c r="BJ42" s="19">
        <v>45</v>
      </c>
      <c r="BK42" s="19">
        <v>28</v>
      </c>
      <c r="BL42" s="29">
        <v>24</v>
      </c>
      <c r="BM42" s="43">
        <v>27</v>
      </c>
      <c r="BN42" s="19">
        <v>11072</v>
      </c>
      <c r="BO42" s="29">
        <v>762</v>
      </c>
      <c r="BP42" s="16">
        <v>263</v>
      </c>
      <c r="BQ42" s="16">
        <v>435</v>
      </c>
      <c r="BR42" s="16"/>
      <c r="BS42" s="16">
        <v>152</v>
      </c>
      <c r="BT42" s="16">
        <v>185</v>
      </c>
      <c r="BU42" s="43">
        <v>135</v>
      </c>
      <c r="BV42" s="16">
        <v>239</v>
      </c>
      <c r="BW42" s="16">
        <v>99</v>
      </c>
      <c r="BX42" s="16">
        <v>43</v>
      </c>
      <c r="BY42" s="16">
        <v>19</v>
      </c>
      <c r="BZ42" s="16">
        <v>196</v>
      </c>
      <c r="CA42" s="16">
        <v>68</v>
      </c>
      <c r="CB42" s="16">
        <f t="shared" si="31"/>
        <v>1613</v>
      </c>
      <c r="CC42" s="16">
        <f t="shared" si="14"/>
        <v>1278</v>
      </c>
      <c r="CD42" s="31">
        <f t="shared" si="15"/>
        <v>-20.768753874767512</v>
      </c>
      <c r="CE42" s="31">
        <f t="shared" si="28"/>
        <v>37.627986348122874</v>
      </c>
      <c r="CF42" s="31">
        <f t="shared" si="32"/>
        <v>32.57261410788382</v>
      </c>
      <c r="CG42" s="16" t="s">
        <v>34</v>
      </c>
    </row>
    <row r="43" spans="1:85" s="20" customFormat="1" ht="15">
      <c r="A43" s="18">
        <f t="shared" si="16"/>
        <v>6</v>
      </c>
      <c r="B43" s="16" t="s">
        <v>35</v>
      </c>
      <c r="C43" s="16">
        <v>2362</v>
      </c>
      <c r="D43" s="16">
        <v>1917</v>
      </c>
      <c r="E43" s="16">
        <v>1716</v>
      </c>
      <c r="F43" s="19">
        <v>1657</v>
      </c>
      <c r="G43" s="29">
        <v>1313</v>
      </c>
      <c r="H43" s="30">
        <v>1151</v>
      </c>
      <c r="I43" s="31">
        <f t="shared" si="9"/>
        <v>-12.338156892612332</v>
      </c>
      <c r="J43" s="29">
        <v>136</v>
      </c>
      <c r="K43" s="29">
        <v>98</v>
      </c>
      <c r="L43" s="29">
        <v>89</v>
      </c>
      <c r="M43" s="29">
        <v>59</v>
      </c>
      <c r="N43" s="16">
        <f t="shared" si="20"/>
        <v>1789</v>
      </c>
      <c r="O43" s="16">
        <f t="shared" si="21"/>
        <v>1595</v>
      </c>
      <c r="P43" s="16">
        <f t="shared" si="22"/>
        <v>1501</v>
      </c>
      <c r="Q43" s="16"/>
      <c r="R43" s="16">
        <f t="shared" si="23"/>
        <v>1596</v>
      </c>
      <c r="S43" s="16">
        <f t="shared" si="24"/>
        <v>1497</v>
      </c>
      <c r="T43" s="16">
        <f t="shared" si="29"/>
        <v>1732</v>
      </c>
      <c r="U43" s="16">
        <f t="shared" si="11"/>
        <v>1469</v>
      </c>
      <c r="V43" s="16">
        <f t="shared" si="25"/>
        <v>1314</v>
      </c>
      <c r="W43" s="16">
        <f t="shared" si="26"/>
        <v>1219</v>
      </c>
      <c r="X43" s="31">
        <f t="shared" si="12"/>
        <v>-15.184757505773675</v>
      </c>
      <c r="Y43" s="16">
        <f t="shared" si="30"/>
        <v>1315</v>
      </c>
      <c r="Z43" s="19">
        <v>1383</v>
      </c>
      <c r="AA43" s="19">
        <f t="shared" si="27"/>
        <v>1498</v>
      </c>
      <c r="AB43" s="16">
        <v>1231</v>
      </c>
      <c r="AC43" s="19">
        <v>1163</v>
      </c>
      <c r="AD43" s="19">
        <v>1092</v>
      </c>
      <c r="AE43" s="19">
        <v>1061</v>
      </c>
      <c r="AF43" s="19">
        <v>114</v>
      </c>
      <c r="AG43" s="29">
        <v>1191</v>
      </c>
      <c r="AH43" s="19">
        <v>151</v>
      </c>
      <c r="AI43" s="19">
        <v>127</v>
      </c>
      <c r="AJ43" s="19">
        <v>254</v>
      </c>
      <c r="AK43" s="19">
        <v>114</v>
      </c>
      <c r="AL43" s="29">
        <v>307</v>
      </c>
      <c r="AM43" s="19">
        <v>151</v>
      </c>
      <c r="AN43" s="19">
        <v>121</v>
      </c>
      <c r="AO43" s="19">
        <v>254</v>
      </c>
      <c r="AP43" s="19">
        <v>0</v>
      </c>
      <c r="AQ43" s="29">
        <v>307</v>
      </c>
      <c r="AR43" s="19">
        <v>0</v>
      </c>
      <c r="AS43" s="19">
        <v>0</v>
      </c>
      <c r="AT43" s="19">
        <v>0</v>
      </c>
      <c r="AU43" s="19">
        <v>292</v>
      </c>
      <c r="AV43" s="29">
        <v>0</v>
      </c>
      <c r="AW43" s="19">
        <v>281</v>
      </c>
      <c r="AX43" s="19">
        <v>282</v>
      </c>
      <c r="AY43" s="19">
        <v>281</v>
      </c>
      <c r="AZ43" s="19">
        <v>266</v>
      </c>
      <c r="BA43" s="29">
        <v>234</v>
      </c>
      <c r="BB43" s="43">
        <v>238</v>
      </c>
      <c r="BC43" s="19">
        <v>260</v>
      </c>
      <c r="BD43" s="19">
        <v>264</v>
      </c>
      <c r="BE43" s="19">
        <v>268</v>
      </c>
      <c r="BF43" s="19">
        <v>26</v>
      </c>
      <c r="BG43" s="29">
        <v>226</v>
      </c>
      <c r="BH43" s="43">
        <v>238</v>
      </c>
      <c r="BI43" s="19">
        <v>21</v>
      </c>
      <c r="BJ43" s="19">
        <v>18</v>
      </c>
      <c r="BK43" s="19">
        <v>13</v>
      </c>
      <c r="BL43" s="29">
        <v>8</v>
      </c>
      <c r="BM43" s="43">
        <v>0</v>
      </c>
      <c r="BN43" s="19">
        <v>12322</v>
      </c>
      <c r="BO43" s="29">
        <v>871</v>
      </c>
      <c r="BP43" s="16">
        <v>266</v>
      </c>
      <c r="BQ43" s="16">
        <v>301</v>
      </c>
      <c r="BR43" s="16"/>
      <c r="BS43" s="16">
        <v>52</v>
      </c>
      <c r="BT43" s="16">
        <v>49</v>
      </c>
      <c r="BU43" s="43">
        <v>93</v>
      </c>
      <c r="BV43" s="16">
        <v>412</v>
      </c>
      <c r="BW43" s="16">
        <v>87</v>
      </c>
      <c r="BX43" s="16">
        <v>78</v>
      </c>
      <c r="BY43" s="16">
        <v>24</v>
      </c>
      <c r="BZ43" s="16">
        <v>334</v>
      </c>
      <c r="CA43" s="16">
        <v>63</v>
      </c>
      <c r="CB43" s="16">
        <f t="shared" si="31"/>
        <v>1859</v>
      </c>
      <c r="CC43" s="16">
        <f t="shared" si="14"/>
        <v>1586</v>
      </c>
      <c r="CD43" s="31">
        <f t="shared" si="15"/>
        <v>-14.68531468531468</v>
      </c>
      <c r="CE43" s="31">
        <f t="shared" si="28"/>
        <v>41.584158415841586</v>
      </c>
      <c r="CF43" s="31">
        <f t="shared" si="32"/>
        <v>37.793223284100776</v>
      </c>
      <c r="CG43" s="16" t="s">
        <v>35</v>
      </c>
    </row>
    <row r="44" spans="1:85" s="11" customFormat="1" ht="33" customHeight="1">
      <c r="A44" s="35"/>
      <c r="B44" s="35" t="s">
        <v>108</v>
      </c>
      <c r="C44" s="35">
        <v>20269</v>
      </c>
      <c r="D44" s="35">
        <v>16795</v>
      </c>
      <c r="E44" s="35">
        <v>14925</v>
      </c>
      <c r="F44" s="35">
        <v>13679</v>
      </c>
      <c r="G44" s="35">
        <v>12158</v>
      </c>
      <c r="H44" s="35">
        <v>11389</v>
      </c>
      <c r="I44" s="37">
        <f t="shared" si="9"/>
        <v>-6.325053462740584</v>
      </c>
      <c r="J44" s="35">
        <v>1652</v>
      </c>
      <c r="K44" s="35">
        <v>1253</v>
      </c>
      <c r="L44" s="35">
        <v>938</v>
      </c>
      <c r="M44" s="35">
        <v>807</v>
      </c>
      <c r="N44" s="35">
        <f t="shared" si="20"/>
        <v>17085</v>
      </c>
      <c r="O44" s="35">
        <f t="shared" si="21"/>
        <v>15218</v>
      </c>
      <c r="P44" s="35">
        <f t="shared" si="22"/>
        <v>13407</v>
      </c>
      <c r="Q44" s="35"/>
      <c r="R44" s="35">
        <f t="shared" si="23"/>
        <v>12976</v>
      </c>
      <c r="S44" s="35">
        <f t="shared" si="24"/>
        <v>14634</v>
      </c>
      <c r="T44" s="35">
        <f t="shared" si="29"/>
        <v>12977</v>
      </c>
      <c r="U44" s="35">
        <f t="shared" si="11"/>
        <v>12308</v>
      </c>
      <c r="V44" s="35">
        <f t="shared" si="25"/>
        <v>12893</v>
      </c>
      <c r="W44" s="35">
        <f t="shared" si="26"/>
        <v>11471</v>
      </c>
      <c r="X44" s="37">
        <f t="shared" si="12"/>
        <v>-5.155274716806659</v>
      </c>
      <c r="Y44" s="35">
        <f t="shared" si="30"/>
        <v>11131</v>
      </c>
      <c r="Z44" s="35">
        <v>10723</v>
      </c>
      <c r="AA44" s="35">
        <f t="shared" si="27"/>
        <v>11267</v>
      </c>
      <c r="AB44" s="35">
        <v>10876</v>
      </c>
      <c r="AC44" s="35">
        <v>9120</v>
      </c>
      <c r="AD44" s="35">
        <v>8166</v>
      </c>
      <c r="AE44" s="35">
        <v>7289</v>
      </c>
      <c r="AF44" s="35">
        <v>3911</v>
      </c>
      <c r="AG44" s="35">
        <v>7219</v>
      </c>
      <c r="AH44" s="35">
        <v>3773</v>
      </c>
      <c r="AI44" s="35">
        <v>3305</v>
      </c>
      <c r="AJ44" s="35">
        <v>3842</v>
      </c>
      <c r="AK44" s="35">
        <v>3620</v>
      </c>
      <c r="AL44" s="35">
        <v>4048</v>
      </c>
      <c r="AM44" s="35">
        <v>3568</v>
      </c>
      <c r="AN44" s="35">
        <v>3130</v>
      </c>
      <c r="AO44" s="35">
        <v>3562</v>
      </c>
      <c r="AP44" s="35">
        <v>198</v>
      </c>
      <c r="AQ44" s="35">
        <v>3899</v>
      </c>
      <c r="AR44" s="35">
        <v>135</v>
      </c>
      <c r="AS44" s="35">
        <v>105</v>
      </c>
      <c r="AT44" s="35">
        <v>244</v>
      </c>
      <c r="AU44" s="35">
        <v>2451</v>
      </c>
      <c r="AV44" s="35">
        <v>107</v>
      </c>
      <c r="AW44" s="35">
        <v>2325</v>
      </c>
      <c r="AX44" s="35">
        <v>1936</v>
      </c>
      <c r="AY44" s="35">
        <v>1845</v>
      </c>
      <c r="AZ44" s="35">
        <v>1836</v>
      </c>
      <c r="BA44" s="35">
        <v>1710</v>
      </c>
      <c r="BB44" s="35">
        <v>1432</v>
      </c>
      <c r="BC44" s="35">
        <v>1676</v>
      </c>
      <c r="BD44" s="35">
        <v>1432</v>
      </c>
      <c r="BE44" s="35">
        <v>1558</v>
      </c>
      <c r="BF44" s="35">
        <v>615</v>
      </c>
      <c r="BG44" s="35">
        <v>1512</v>
      </c>
      <c r="BH44" s="35">
        <v>1309</v>
      </c>
      <c r="BI44" s="35">
        <v>649</v>
      </c>
      <c r="BJ44" s="35">
        <v>504</v>
      </c>
      <c r="BK44" s="35">
        <v>287</v>
      </c>
      <c r="BL44" s="35">
        <v>198</v>
      </c>
      <c r="BM44" s="35">
        <v>123</v>
      </c>
      <c r="BN44" s="35">
        <v>134204</v>
      </c>
      <c r="BO44" s="35">
        <v>7737</v>
      </c>
      <c r="BP44" s="35">
        <v>2373</v>
      </c>
      <c r="BQ44" s="35">
        <v>3317</v>
      </c>
      <c r="BR44" s="35"/>
      <c r="BS44" s="35">
        <v>1091</v>
      </c>
      <c r="BT44" s="35">
        <v>1573</v>
      </c>
      <c r="BU44" s="35">
        <v>1678</v>
      </c>
      <c r="BV44" s="35">
        <v>3490</v>
      </c>
      <c r="BW44" s="35">
        <f>SUM(BW45:BW58)</f>
        <v>2361</v>
      </c>
      <c r="BX44" s="35">
        <v>534</v>
      </c>
      <c r="BY44" s="35">
        <f>SUM(BY45:BY58)</f>
        <v>575</v>
      </c>
      <c r="BZ44" s="35">
        <v>2901</v>
      </c>
      <c r="CA44" s="35">
        <f>SUM(CA45:CA58)</f>
        <v>1700</v>
      </c>
      <c r="CB44" s="35">
        <f t="shared" si="31"/>
        <v>15084</v>
      </c>
      <c r="CC44" s="35">
        <f t="shared" si="14"/>
        <v>14561</v>
      </c>
      <c r="CD44" s="37">
        <f t="shared" si="15"/>
        <v>-3.4672500662954064</v>
      </c>
      <c r="CE44" s="37">
        <f t="shared" si="28"/>
        <v>24.066458299062347</v>
      </c>
      <c r="CF44" s="37">
        <f t="shared" si="32"/>
        <v>27.85143559575029</v>
      </c>
      <c r="CG44" s="35" t="s">
        <v>108</v>
      </c>
    </row>
    <row r="45" spans="1:85" ht="23.25" customHeight="1">
      <c r="A45" s="18">
        <f t="shared" si="16"/>
        <v>1</v>
      </c>
      <c r="B45" s="16" t="s">
        <v>36</v>
      </c>
      <c r="C45" s="16">
        <v>3250</v>
      </c>
      <c r="D45" s="16">
        <v>2884</v>
      </c>
      <c r="E45" s="16">
        <v>2537</v>
      </c>
      <c r="F45" s="19">
        <v>2111</v>
      </c>
      <c r="G45" s="29">
        <v>1749</v>
      </c>
      <c r="H45" s="30">
        <v>1466</v>
      </c>
      <c r="I45" s="31">
        <f t="shared" si="9"/>
        <v>-16.18067467124071</v>
      </c>
      <c r="J45" s="29">
        <v>315</v>
      </c>
      <c r="K45" s="29">
        <v>216</v>
      </c>
      <c r="L45" s="29">
        <v>120</v>
      </c>
      <c r="M45" s="29">
        <v>63</v>
      </c>
      <c r="N45" s="16">
        <f t="shared" si="20"/>
        <v>2500</v>
      </c>
      <c r="O45" s="16">
        <f t="shared" si="21"/>
        <v>2091</v>
      </c>
      <c r="P45" s="16">
        <f t="shared" si="22"/>
        <v>2049</v>
      </c>
      <c r="Q45" s="16"/>
      <c r="R45" s="16">
        <f t="shared" si="23"/>
        <v>2001</v>
      </c>
      <c r="S45" s="16">
        <f t="shared" si="24"/>
        <v>2247</v>
      </c>
      <c r="T45" s="16">
        <f t="shared" si="29"/>
        <v>1996</v>
      </c>
      <c r="U45" s="16">
        <f t="shared" si="11"/>
        <v>1855</v>
      </c>
      <c r="V45" s="16">
        <f t="shared" si="25"/>
        <v>1841</v>
      </c>
      <c r="W45" s="16">
        <f t="shared" si="26"/>
        <v>1832</v>
      </c>
      <c r="X45" s="31">
        <f t="shared" si="12"/>
        <v>-7.06412825651303</v>
      </c>
      <c r="Y45" s="16">
        <f t="shared" si="30"/>
        <v>1699</v>
      </c>
      <c r="Z45" s="19">
        <v>1475</v>
      </c>
      <c r="AA45" s="19">
        <f t="shared" si="27"/>
        <v>1704</v>
      </c>
      <c r="AB45" s="16">
        <v>1605</v>
      </c>
      <c r="AC45" s="19">
        <v>1069</v>
      </c>
      <c r="AD45" s="19">
        <v>1157</v>
      </c>
      <c r="AE45" s="19">
        <v>877</v>
      </c>
      <c r="AF45" s="19">
        <v>772</v>
      </c>
      <c r="AG45" s="29">
        <v>883</v>
      </c>
      <c r="AH45" s="19">
        <v>772</v>
      </c>
      <c r="AI45" s="19">
        <v>675</v>
      </c>
      <c r="AJ45" s="19">
        <v>822</v>
      </c>
      <c r="AK45" s="19">
        <v>566</v>
      </c>
      <c r="AL45" s="29">
        <v>821</v>
      </c>
      <c r="AM45" s="19">
        <v>646</v>
      </c>
      <c r="AN45" s="19">
        <v>579</v>
      </c>
      <c r="AO45" s="19">
        <v>631</v>
      </c>
      <c r="AP45" s="19">
        <v>171</v>
      </c>
      <c r="AQ45" s="29">
        <v>754</v>
      </c>
      <c r="AR45" s="19">
        <v>126</v>
      </c>
      <c r="AS45" s="19">
        <v>96</v>
      </c>
      <c r="AT45" s="19">
        <v>191</v>
      </c>
      <c r="AU45" s="19">
        <v>253</v>
      </c>
      <c r="AV45" s="29">
        <v>67</v>
      </c>
      <c r="AW45" s="19">
        <v>250</v>
      </c>
      <c r="AX45" s="19">
        <v>217</v>
      </c>
      <c r="AY45" s="19">
        <v>302</v>
      </c>
      <c r="AZ45" s="19">
        <v>246</v>
      </c>
      <c r="BA45" s="29">
        <v>292</v>
      </c>
      <c r="BB45" s="43">
        <v>250</v>
      </c>
      <c r="BC45" s="19">
        <v>241</v>
      </c>
      <c r="BD45" s="19">
        <v>213</v>
      </c>
      <c r="BE45" s="19">
        <v>290</v>
      </c>
      <c r="BF45" s="19">
        <v>7</v>
      </c>
      <c r="BG45" s="29">
        <v>289</v>
      </c>
      <c r="BH45" s="43">
        <v>246</v>
      </c>
      <c r="BI45" s="19">
        <v>9</v>
      </c>
      <c r="BJ45" s="19">
        <v>4</v>
      </c>
      <c r="BK45" s="19">
        <v>12</v>
      </c>
      <c r="BL45" s="29">
        <v>3</v>
      </c>
      <c r="BM45" s="43">
        <v>4</v>
      </c>
      <c r="BN45" s="19">
        <v>19296</v>
      </c>
      <c r="BO45" s="29">
        <v>1128</v>
      </c>
      <c r="BP45" s="16">
        <v>267</v>
      </c>
      <c r="BQ45" s="16">
        <v>413</v>
      </c>
      <c r="BR45" s="16"/>
      <c r="BS45" s="16">
        <v>249</v>
      </c>
      <c r="BT45" s="16">
        <v>347</v>
      </c>
      <c r="BU45" s="43">
        <v>271</v>
      </c>
      <c r="BV45" s="16">
        <v>395</v>
      </c>
      <c r="BW45" s="16">
        <v>327</v>
      </c>
      <c r="BX45" s="16">
        <v>63</v>
      </c>
      <c r="BY45" s="16">
        <v>187</v>
      </c>
      <c r="BZ45" s="16">
        <v>330</v>
      </c>
      <c r="CA45" s="16">
        <v>140</v>
      </c>
      <c r="CB45" s="16">
        <f t="shared" si="31"/>
        <v>2406</v>
      </c>
      <c r="CC45" s="16">
        <f t="shared" si="14"/>
        <v>2313</v>
      </c>
      <c r="CD45" s="31">
        <f t="shared" si="15"/>
        <v>-3.86533665835411</v>
      </c>
      <c r="CE45" s="31">
        <f t="shared" si="28"/>
        <v>37.56432246998284</v>
      </c>
      <c r="CF45" s="31">
        <f t="shared" si="32"/>
        <v>57.776261937244215</v>
      </c>
      <c r="CG45" s="16" t="s">
        <v>36</v>
      </c>
    </row>
    <row r="46" spans="1:85" ht="15">
      <c r="A46" s="18">
        <f t="shared" si="16"/>
        <v>2</v>
      </c>
      <c r="B46" s="16" t="s">
        <v>37</v>
      </c>
      <c r="C46" s="16">
        <v>354</v>
      </c>
      <c r="D46" s="16">
        <v>373</v>
      </c>
      <c r="E46" s="16">
        <v>334</v>
      </c>
      <c r="F46" s="19">
        <v>328</v>
      </c>
      <c r="G46" s="29">
        <v>318</v>
      </c>
      <c r="H46" s="30">
        <v>342</v>
      </c>
      <c r="I46" s="31">
        <f t="shared" si="9"/>
        <v>7.547169811320757</v>
      </c>
      <c r="J46" s="29">
        <v>28</v>
      </c>
      <c r="K46" s="29">
        <v>29</v>
      </c>
      <c r="L46" s="29">
        <v>32</v>
      </c>
      <c r="M46" s="29">
        <v>34</v>
      </c>
      <c r="N46" s="16">
        <f t="shared" si="20"/>
        <v>317</v>
      </c>
      <c r="O46" s="16">
        <f t="shared" si="21"/>
        <v>277</v>
      </c>
      <c r="P46" s="16">
        <f t="shared" si="22"/>
        <v>217</v>
      </c>
      <c r="Q46" s="16"/>
      <c r="R46" s="16">
        <f t="shared" si="23"/>
        <v>196</v>
      </c>
      <c r="S46" s="16">
        <f t="shared" si="24"/>
        <v>304</v>
      </c>
      <c r="T46" s="16">
        <f t="shared" si="29"/>
        <v>220</v>
      </c>
      <c r="U46" s="16">
        <f t="shared" si="11"/>
        <v>214</v>
      </c>
      <c r="V46" s="16">
        <f t="shared" si="25"/>
        <v>257</v>
      </c>
      <c r="W46" s="16">
        <f t="shared" si="26"/>
        <v>202</v>
      </c>
      <c r="X46" s="31">
        <f t="shared" si="12"/>
        <v>-2.7272727272727337</v>
      </c>
      <c r="Y46" s="16">
        <f t="shared" si="30"/>
        <v>182</v>
      </c>
      <c r="Z46" s="19">
        <v>128</v>
      </c>
      <c r="AA46" s="19">
        <f t="shared" si="27"/>
        <v>198</v>
      </c>
      <c r="AB46" s="16">
        <v>205</v>
      </c>
      <c r="AC46" s="19">
        <v>135</v>
      </c>
      <c r="AD46" s="19">
        <v>78</v>
      </c>
      <c r="AE46" s="19">
        <v>81</v>
      </c>
      <c r="AF46" s="19">
        <v>176</v>
      </c>
      <c r="AG46" s="29">
        <v>91</v>
      </c>
      <c r="AH46" s="19">
        <v>122</v>
      </c>
      <c r="AI46" s="19">
        <v>124</v>
      </c>
      <c r="AJ46" s="19">
        <v>101</v>
      </c>
      <c r="AK46" s="19">
        <v>129</v>
      </c>
      <c r="AL46" s="29">
        <v>107</v>
      </c>
      <c r="AM46" s="19">
        <v>82</v>
      </c>
      <c r="AN46" s="19">
        <v>71</v>
      </c>
      <c r="AO46" s="19">
        <v>73</v>
      </c>
      <c r="AP46" s="19">
        <v>0</v>
      </c>
      <c r="AQ46" s="29">
        <v>67</v>
      </c>
      <c r="AR46" s="19">
        <v>0</v>
      </c>
      <c r="AS46" s="19">
        <v>0</v>
      </c>
      <c r="AT46" s="19">
        <v>0</v>
      </c>
      <c r="AU46" s="19">
        <v>13</v>
      </c>
      <c r="AV46" s="29">
        <v>0</v>
      </c>
      <c r="AW46" s="19">
        <v>20</v>
      </c>
      <c r="AX46" s="19">
        <v>15</v>
      </c>
      <c r="AY46" s="19">
        <v>14</v>
      </c>
      <c r="AZ46" s="19">
        <v>13</v>
      </c>
      <c r="BA46" s="29">
        <v>22</v>
      </c>
      <c r="BB46" s="43">
        <v>9</v>
      </c>
      <c r="BC46" s="19">
        <v>19</v>
      </c>
      <c r="BD46" s="19">
        <v>15</v>
      </c>
      <c r="BE46" s="19">
        <v>14</v>
      </c>
      <c r="BF46" s="19">
        <v>0</v>
      </c>
      <c r="BG46" s="29">
        <v>22</v>
      </c>
      <c r="BH46" s="43">
        <v>9</v>
      </c>
      <c r="BI46" s="19">
        <v>1</v>
      </c>
      <c r="BJ46" s="19">
        <v>0</v>
      </c>
      <c r="BK46" s="19">
        <v>0</v>
      </c>
      <c r="BL46" s="29">
        <v>0</v>
      </c>
      <c r="BM46" s="43">
        <v>0</v>
      </c>
      <c r="BN46" s="19">
        <v>2867</v>
      </c>
      <c r="BO46" s="29">
        <v>175</v>
      </c>
      <c r="BP46" s="16">
        <v>37</v>
      </c>
      <c r="BQ46" s="16">
        <v>39</v>
      </c>
      <c r="BR46" s="16"/>
      <c r="BS46" s="16">
        <v>20</v>
      </c>
      <c r="BT46" s="16">
        <v>15</v>
      </c>
      <c r="BU46" s="43">
        <v>38</v>
      </c>
      <c r="BV46" s="16">
        <v>45</v>
      </c>
      <c r="BW46" s="16">
        <v>38</v>
      </c>
      <c r="BX46" s="16">
        <v>9</v>
      </c>
      <c r="BY46" s="16">
        <v>15</v>
      </c>
      <c r="BZ46" s="16">
        <v>36</v>
      </c>
      <c r="CA46" s="16">
        <v>10</v>
      </c>
      <c r="CB46" s="16">
        <f t="shared" si="31"/>
        <v>244</v>
      </c>
      <c r="CC46" s="16">
        <f t="shared" si="14"/>
        <v>267</v>
      </c>
      <c r="CD46" s="31">
        <f t="shared" si="15"/>
        <v>9.426229508196727</v>
      </c>
      <c r="CE46" s="31">
        <f t="shared" si="28"/>
        <v>-23.270440251572325</v>
      </c>
      <c r="CF46" s="31">
        <f t="shared" si="32"/>
        <v>-21.929824561403507</v>
      </c>
      <c r="CG46" s="16" t="s">
        <v>37</v>
      </c>
    </row>
    <row r="47" spans="1:85" ht="15">
      <c r="A47" s="18">
        <f t="shared" si="16"/>
        <v>3</v>
      </c>
      <c r="B47" s="16" t="s">
        <v>38</v>
      </c>
      <c r="C47" s="16">
        <v>446</v>
      </c>
      <c r="D47" s="16">
        <v>315</v>
      </c>
      <c r="E47" s="16">
        <v>271</v>
      </c>
      <c r="F47" s="19">
        <v>241</v>
      </c>
      <c r="G47" s="29">
        <v>175</v>
      </c>
      <c r="H47" s="30">
        <v>231</v>
      </c>
      <c r="I47" s="31">
        <f t="shared" si="9"/>
        <v>32</v>
      </c>
      <c r="J47" s="29">
        <v>32</v>
      </c>
      <c r="K47" s="29">
        <v>8</v>
      </c>
      <c r="L47" s="29">
        <v>5</v>
      </c>
      <c r="M47" s="29">
        <v>4</v>
      </c>
      <c r="N47" s="16">
        <f t="shared" si="20"/>
        <v>236</v>
      </c>
      <c r="O47" s="16">
        <f t="shared" si="21"/>
        <v>201</v>
      </c>
      <c r="P47" s="16">
        <f t="shared" si="22"/>
        <v>185</v>
      </c>
      <c r="Q47" s="16"/>
      <c r="R47" s="16">
        <f t="shared" si="23"/>
        <v>190</v>
      </c>
      <c r="S47" s="16">
        <f t="shared" si="24"/>
        <v>220</v>
      </c>
      <c r="T47" s="16">
        <f t="shared" si="29"/>
        <v>130</v>
      </c>
      <c r="U47" s="16">
        <f t="shared" si="11"/>
        <v>131</v>
      </c>
      <c r="V47" s="16">
        <f t="shared" si="25"/>
        <v>184</v>
      </c>
      <c r="W47" s="16">
        <f t="shared" si="26"/>
        <v>177</v>
      </c>
      <c r="X47" s="31">
        <f t="shared" si="12"/>
        <v>0.7692307692307736</v>
      </c>
      <c r="Y47" s="16">
        <f t="shared" si="30"/>
        <v>172</v>
      </c>
      <c r="Z47" s="19">
        <v>169</v>
      </c>
      <c r="AA47" s="19">
        <f t="shared" si="27"/>
        <v>124</v>
      </c>
      <c r="AB47" s="16">
        <v>128</v>
      </c>
      <c r="AC47" s="19">
        <v>119</v>
      </c>
      <c r="AD47" s="19">
        <v>127</v>
      </c>
      <c r="AE47" s="19">
        <v>115</v>
      </c>
      <c r="AF47" s="19">
        <v>51</v>
      </c>
      <c r="AG47" s="29">
        <v>88</v>
      </c>
      <c r="AH47" s="19">
        <v>65</v>
      </c>
      <c r="AI47" s="19">
        <v>50</v>
      </c>
      <c r="AJ47" s="19">
        <v>57</v>
      </c>
      <c r="AK47" s="19">
        <v>51</v>
      </c>
      <c r="AL47" s="29">
        <v>36</v>
      </c>
      <c r="AM47" s="19">
        <v>65</v>
      </c>
      <c r="AN47" s="19">
        <v>50</v>
      </c>
      <c r="AO47" s="19">
        <v>55</v>
      </c>
      <c r="AP47" s="19">
        <v>0</v>
      </c>
      <c r="AQ47" s="29">
        <v>36</v>
      </c>
      <c r="AR47" s="19">
        <v>0</v>
      </c>
      <c r="AS47" s="19">
        <v>0</v>
      </c>
      <c r="AT47" s="19">
        <v>0</v>
      </c>
      <c r="AU47" s="19">
        <v>16</v>
      </c>
      <c r="AV47" s="29">
        <v>0</v>
      </c>
      <c r="AW47" s="19">
        <v>17</v>
      </c>
      <c r="AX47" s="19">
        <v>8</v>
      </c>
      <c r="AY47" s="19">
        <v>18</v>
      </c>
      <c r="AZ47" s="19">
        <v>16</v>
      </c>
      <c r="BA47" s="29">
        <v>6</v>
      </c>
      <c r="BB47" s="43">
        <v>3</v>
      </c>
      <c r="BC47" s="19">
        <v>17</v>
      </c>
      <c r="BD47" s="19">
        <v>7</v>
      </c>
      <c r="BE47" s="19">
        <v>17</v>
      </c>
      <c r="BF47" s="19">
        <v>0</v>
      </c>
      <c r="BG47" s="29">
        <v>6</v>
      </c>
      <c r="BH47" s="43">
        <v>3</v>
      </c>
      <c r="BI47" s="19">
        <v>0</v>
      </c>
      <c r="BJ47" s="19">
        <v>1</v>
      </c>
      <c r="BK47" s="19">
        <v>1</v>
      </c>
      <c r="BL47" s="29">
        <v>0</v>
      </c>
      <c r="BM47" s="43">
        <v>0</v>
      </c>
      <c r="BN47" s="19">
        <v>2731</v>
      </c>
      <c r="BO47" s="29">
        <v>136</v>
      </c>
      <c r="BP47" s="16">
        <v>21</v>
      </c>
      <c r="BQ47" s="16">
        <v>25</v>
      </c>
      <c r="BR47" s="16"/>
      <c r="BS47" s="16">
        <v>7</v>
      </c>
      <c r="BT47" s="16">
        <v>12</v>
      </c>
      <c r="BU47" s="43">
        <v>22</v>
      </c>
      <c r="BV47" s="16">
        <v>17</v>
      </c>
      <c r="BW47" s="16">
        <v>24</v>
      </c>
      <c r="BX47" s="16">
        <v>7</v>
      </c>
      <c r="BY47" s="16">
        <v>5</v>
      </c>
      <c r="BZ47" s="16">
        <v>10</v>
      </c>
      <c r="CA47" s="16">
        <v>16</v>
      </c>
      <c r="CB47" s="16">
        <f t="shared" si="31"/>
        <v>149</v>
      </c>
      <c r="CC47" s="16">
        <f t="shared" si="14"/>
        <v>158</v>
      </c>
      <c r="CD47" s="31">
        <f t="shared" si="15"/>
        <v>6.040268456375841</v>
      </c>
      <c r="CE47" s="31">
        <f t="shared" si="28"/>
        <v>-14.857142857142861</v>
      </c>
      <c r="CF47" s="31">
        <f t="shared" si="32"/>
        <v>-31.6017316017316</v>
      </c>
      <c r="CG47" s="16" t="s">
        <v>38</v>
      </c>
    </row>
    <row r="48" spans="1:85" ht="25.5">
      <c r="A48" s="18">
        <f t="shared" si="16"/>
        <v>4</v>
      </c>
      <c r="B48" s="16" t="s">
        <v>39</v>
      </c>
      <c r="C48" s="16">
        <v>1472</v>
      </c>
      <c r="D48" s="16">
        <v>1301</v>
      </c>
      <c r="E48" s="16">
        <v>1088</v>
      </c>
      <c r="F48" s="19">
        <v>1108</v>
      </c>
      <c r="G48" s="29">
        <v>1035</v>
      </c>
      <c r="H48" s="30">
        <v>1057</v>
      </c>
      <c r="I48" s="31">
        <f t="shared" si="9"/>
        <v>2.125603864734302</v>
      </c>
      <c r="J48" s="29">
        <v>48</v>
      </c>
      <c r="K48" s="29">
        <v>19</v>
      </c>
      <c r="L48" s="29">
        <v>17</v>
      </c>
      <c r="M48" s="29">
        <v>37</v>
      </c>
      <c r="N48" s="16">
        <f t="shared" si="20"/>
        <v>1385</v>
      </c>
      <c r="O48" s="16">
        <f t="shared" si="21"/>
        <v>1343</v>
      </c>
      <c r="P48" s="16">
        <f t="shared" si="22"/>
        <v>1166</v>
      </c>
      <c r="Q48" s="16"/>
      <c r="R48" s="16">
        <f t="shared" si="23"/>
        <v>1150</v>
      </c>
      <c r="S48" s="16">
        <f t="shared" si="24"/>
        <v>1185</v>
      </c>
      <c r="T48" s="16">
        <f t="shared" si="29"/>
        <v>1195</v>
      </c>
      <c r="U48" s="16">
        <f t="shared" si="11"/>
        <v>1120</v>
      </c>
      <c r="V48" s="16">
        <f t="shared" si="25"/>
        <v>1142</v>
      </c>
      <c r="W48" s="16">
        <f t="shared" si="26"/>
        <v>1004</v>
      </c>
      <c r="X48" s="31">
        <f t="shared" si="12"/>
        <v>-6.276150627615067</v>
      </c>
      <c r="Y48" s="16">
        <f t="shared" si="30"/>
        <v>973</v>
      </c>
      <c r="Z48" s="19">
        <v>935</v>
      </c>
      <c r="AA48" s="19">
        <f t="shared" si="27"/>
        <v>1082</v>
      </c>
      <c r="AB48" s="16">
        <v>985</v>
      </c>
      <c r="AC48" s="19">
        <v>834</v>
      </c>
      <c r="AD48" s="19">
        <v>782</v>
      </c>
      <c r="AE48" s="19">
        <v>709</v>
      </c>
      <c r="AF48" s="19">
        <v>250</v>
      </c>
      <c r="AG48" s="29">
        <v>755</v>
      </c>
      <c r="AH48" s="19">
        <v>308</v>
      </c>
      <c r="AI48" s="19">
        <v>222</v>
      </c>
      <c r="AJ48" s="19">
        <v>264</v>
      </c>
      <c r="AK48" s="19">
        <v>247</v>
      </c>
      <c r="AL48" s="29">
        <v>327</v>
      </c>
      <c r="AM48" s="19">
        <v>278</v>
      </c>
      <c r="AN48" s="19">
        <v>207</v>
      </c>
      <c r="AO48" s="19">
        <v>264</v>
      </c>
      <c r="AP48" s="19">
        <v>0</v>
      </c>
      <c r="AQ48" s="29">
        <v>327</v>
      </c>
      <c r="AR48" s="19">
        <v>0</v>
      </c>
      <c r="AS48" s="19">
        <v>0</v>
      </c>
      <c r="AT48" s="19">
        <v>0</v>
      </c>
      <c r="AU48" s="19">
        <v>200</v>
      </c>
      <c r="AV48" s="29">
        <v>0</v>
      </c>
      <c r="AW48" s="19">
        <v>201</v>
      </c>
      <c r="AX48" s="19">
        <v>162</v>
      </c>
      <c r="AY48" s="19">
        <v>177</v>
      </c>
      <c r="AZ48" s="19">
        <v>191</v>
      </c>
      <c r="BA48" s="29">
        <v>113</v>
      </c>
      <c r="BB48" s="43">
        <v>135</v>
      </c>
      <c r="BC48" s="19">
        <v>180</v>
      </c>
      <c r="BD48" s="19">
        <v>149</v>
      </c>
      <c r="BE48" s="19">
        <v>173</v>
      </c>
      <c r="BF48" s="19">
        <v>9</v>
      </c>
      <c r="BG48" s="29">
        <v>109</v>
      </c>
      <c r="BH48" s="43">
        <v>133</v>
      </c>
      <c r="BI48" s="19">
        <v>21</v>
      </c>
      <c r="BJ48" s="19">
        <v>13</v>
      </c>
      <c r="BK48" s="19">
        <v>4</v>
      </c>
      <c r="BL48" s="29">
        <v>4</v>
      </c>
      <c r="BM48" s="43">
        <v>2</v>
      </c>
      <c r="BN48" s="19">
        <v>12359</v>
      </c>
      <c r="BO48" s="29">
        <v>749</v>
      </c>
      <c r="BP48" s="16">
        <v>32</v>
      </c>
      <c r="BQ48" s="16">
        <v>52</v>
      </c>
      <c r="BR48" s="16"/>
      <c r="BS48" s="16">
        <v>7</v>
      </c>
      <c r="BT48" s="16">
        <v>27</v>
      </c>
      <c r="BU48" s="43">
        <v>33</v>
      </c>
      <c r="BV48" s="16">
        <v>65</v>
      </c>
      <c r="BW48" s="16">
        <v>30</v>
      </c>
      <c r="BX48" s="16">
        <v>28</v>
      </c>
      <c r="BY48" s="16">
        <v>16</v>
      </c>
      <c r="BZ48" s="16">
        <v>37</v>
      </c>
      <c r="CA48" s="16">
        <v>14</v>
      </c>
      <c r="CB48" s="16">
        <f t="shared" si="31"/>
        <v>1250</v>
      </c>
      <c r="CC48" s="16">
        <f t="shared" si="14"/>
        <v>1169</v>
      </c>
      <c r="CD48" s="31">
        <f t="shared" si="15"/>
        <v>-6.480000000000004</v>
      </c>
      <c r="CE48" s="31">
        <f t="shared" si="28"/>
        <v>20.772946859903385</v>
      </c>
      <c r="CF48" s="31">
        <f t="shared" si="32"/>
        <v>10.596026490066222</v>
      </c>
      <c r="CG48" s="16" t="s">
        <v>39</v>
      </c>
    </row>
    <row r="49" spans="1:85" ht="15">
      <c r="A49" s="18">
        <f t="shared" si="16"/>
        <v>5</v>
      </c>
      <c r="B49" s="16" t="s">
        <v>40</v>
      </c>
      <c r="C49" s="16">
        <v>1105</v>
      </c>
      <c r="D49" s="16">
        <v>961</v>
      </c>
      <c r="E49" s="16">
        <v>748</v>
      </c>
      <c r="F49" s="19">
        <v>680</v>
      </c>
      <c r="G49" s="29">
        <v>535</v>
      </c>
      <c r="H49" s="30">
        <v>599</v>
      </c>
      <c r="I49" s="31">
        <f t="shared" si="9"/>
        <v>11.962616822429908</v>
      </c>
      <c r="J49" s="29">
        <v>81</v>
      </c>
      <c r="K49" s="29">
        <v>57</v>
      </c>
      <c r="L49" s="29">
        <v>66</v>
      </c>
      <c r="M49" s="29">
        <v>26</v>
      </c>
      <c r="N49" s="16">
        <f t="shared" si="20"/>
        <v>1000</v>
      </c>
      <c r="O49" s="16">
        <f t="shared" si="21"/>
        <v>861</v>
      </c>
      <c r="P49" s="16">
        <f t="shared" si="22"/>
        <v>721</v>
      </c>
      <c r="Q49" s="16"/>
      <c r="R49" s="16">
        <f t="shared" si="23"/>
        <v>611</v>
      </c>
      <c r="S49" s="16">
        <f t="shared" si="24"/>
        <v>854</v>
      </c>
      <c r="T49" s="16">
        <f t="shared" si="29"/>
        <v>542</v>
      </c>
      <c r="U49" s="16">
        <f t="shared" si="11"/>
        <v>533</v>
      </c>
      <c r="V49" s="16">
        <f t="shared" si="25"/>
        <v>740</v>
      </c>
      <c r="W49" s="16">
        <f t="shared" si="26"/>
        <v>616</v>
      </c>
      <c r="X49" s="31">
        <f t="shared" si="12"/>
        <v>-1.6605166051660518</v>
      </c>
      <c r="Y49" s="16">
        <f t="shared" si="30"/>
        <v>514</v>
      </c>
      <c r="Z49" s="19">
        <v>796</v>
      </c>
      <c r="AA49" s="19">
        <f t="shared" si="27"/>
        <v>465</v>
      </c>
      <c r="AB49" s="16">
        <v>465</v>
      </c>
      <c r="AC49" s="19">
        <v>688</v>
      </c>
      <c r="AD49" s="19">
        <v>568</v>
      </c>
      <c r="AE49" s="19">
        <v>425</v>
      </c>
      <c r="AF49" s="19">
        <v>58</v>
      </c>
      <c r="AG49" s="29">
        <v>415</v>
      </c>
      <c r="AH49" s="19">
        <v>52</v>
      </c>
      <c r="AI49" s="19">
        <v>48</v>
      </c>
      <c r="AJ49" s="19">
        <v>89</v>
      </c>
      <c r="AK49" s="19">
        <v>45</v>
      </c>
      <c r="AL49" s="29">
        <v>50</v>
      </c>
      <c r="AM49" s="19">
        <v>45</v>
      </c>
      <c r="AN49" s="19">
        <v>38</v>
      </c>
      <c r="AO49" s="19">
        <v>66</v>
      </c>
      <c r="AP49" s="19">
        <v>13</v>
      </c>
      <c r="AQ49" s="29">
        <v>44</v>
      </c>
      <c r="AR49" s="19">
        <v>7</v>
      </c>
      <c r="AS49" s="19">
        <v>8</v>
      </c>
      <c r="AT49" s="19">
        <v>20</v>
      </c>
      <c r="AU49" s="19">
        <v>146</v>
      </c>
      <c r="AV49" s="29">
        <v>6</v>
      </c>
      <c r="AW49" s="19">
        <v>121</v>
      </c>
      <c r="AX49" s="19">
        <v>105</v>
      </c>
      <c r="AY49" s="19">
        <v>97</v>
      </c>
      <c r="AZ49" s="19">
        <v>120</v>
      </c>
      <c r="BA49" s="29">
        <v>77</v>
      </c>
      <c r="BB49" s="43">
        <v>68</v>
      </c>
      <c r="BC49" s="19">
        <v>101</v>
      </c>
      <c r="BD49" s="19">
        <v>78</v>
      </c>
      <c r="BE49" s="19">
        <v>83</v>
      </c>
      <c r="BF49" s="19">
        <v>26</v>
      </c>
      <c r="BG49" s="29">
        <v>69</v>
      </c>
      <c r="BH49" s="43">
        <v>58</v>
      </c>
      <c r="BI49" s="19">
        <v>20</v>
      </c>
      <c r="BJ49" s="19">
        <v>27</v>
      </c>
      <c r="BK49" s="19">
        <v>14</v>
      </c>
      <c r="BL49" s="29">
        <v>8</v>
      </c>
      <c r="BM49" s="43">
        <v>10</v>
      </c>
      <c r="BN49" s="19">
        <v>6823</v>
      </c>
      <c r="BO49" s="29">
        <v>526</v>
      </c>
      <c r="BP49" s="16">
        <v>156</v>
      </c>
      <c r="BQ49" s="16">
        <v>208</v>
      </c>
      <c r="BR49" s="16"/>
      <c r="BS49" s="16">
        <v>50</v>
      </c>
      <c r="BT49" s="16">
        <v>91</v>
      </c>
      <c r="BU49" s="43">
        <v>84</v>
      </c>
      <c r="BV49" s="16">
        <v>358</v>
      </c>
      <c r="BW49" s="16">
        <v>90</v>
      </c>
      <c r="BX49" s="16">
        <v>62</v>
      </c>
      <c r="BY49" s="16">
        <v>36</v>
      </c>
      <c r="BZ49" s="16">
        <v>296</v>
      </c>
      <c r="CA49" s="16">
        <v>50</v>
      </c>
      <c r="CB49" s="16">
        <f t="shared" si="31"/>
        <v>695</v>
      </c>
      <c r="CC49" s="16">
        <f t="shared" si="14"/>
        <v>653</v>
      </c>
      <c r="CD49" s="31">
        <f t="shared" si="15"/>
        <v>-6.043165467625897</v>
      </c>
      <c r="CE49" s="31">
        <f t="shared" si="28"/>
        <v>29.906542056074755</v>
      </c>
      <c r="CF49" s="31">
        <f t="shared" si="32"/>
        <v>9.015025041736223</v>
      </c>
      <c r="CG49" s="16" t="s">
        <v>40</v>
      </c>
    </row>
    <row r="50" spans="1:85" ht="25.5">
      <c r="A50" s="18">
        <f t="shared" si="16"/>
        <v>6</v>
      </c>
      <c r="B50" s="16" t="s">
        <v>41</v>
      </c>
      <c r="C50" s="16">
        <v>574</v>
      </c>
      <c r="D50" s="16">
        <v>515</v>
      </c>
      <c r="E50" s="16">
        <v>547</v>
      </c>
      <c r="F50" s="19">
        <v>390</v>
      </c>
      <c r="G50" s="29">
        <v>378</v>
      </c>
      <c r="H50" s="30">
        <v>351</v>
      </c>
      <c r="I50" s="31">
        <f t="shared" si="9"/>
        <v>-7.142857142857139</v>
      </c>
      <c r="J50" s="29">
        <v>20</v>
      </c>
      <c r="K50" s="29">
        <v>22</v>
      </c>
      <c r="L50" s="29">
        <v>21</v>
      </c>
      <c r="M50" s="29">
        <v>12</v>
      </c>
      <c r="N50" s="16">
        <f t="shared" si="20"/>
        <v>610</v>
      </c>
      <c r="O50" s="16">
        <f t="shared" si="21"/>
        <v>462</v>
      </c>
      <c r="P50" s="16">
        <f t="shared" si="22"/>
        <v>471</v>
      </c>
      <c r="Q50" s="16"/>
      <c r="R50" s="16">
        <f t="shared" si="23"/>
        <v>425</v>
      </c>
      <c r="S50" s="16">
        <f t="shared" si="24"/>
        <v>530</v>
      </c>
      <c r="T50" s="16">
        <f t="shared" si="29"/>
        <v>399</v>
      </c>
      <c r="U50" s="16">
        <f t="shared" si="11"/>
        <v>361</v>
      </c>
      <c r="V50" s="16">
        <f t="shared" si="25"/>
        <v>399</v>
      </c>
      <c r="W50" s="16">
        <f t="shared" si="26"/>
        <v>427</v>
      </c>
      <c r="X50" s="31">
        <f t="shared" si="12"/>
        <v>-9.523809523809518</v>
      </c>
      <c r="Y50" s="16">
        <f t="shared" si="30"/>
        <v>409</v>
      </c>
      <c r="Z50" s="19">
        <v>446</v>
      </c>
      <c r="AA50" s="19">
        <f t="shared" si="27"/>
        <v>383</v>
      </c>
      <c r="AB50" s="16">
        <v>349</v>
      </c>
      <c r="AC50" s="19">
        <v>314</v>
      </c>
      <c r="AD50" s="19">
        <v>371</v>
      </c>
      <c r="AE50" s="19">
        <v>349</v>
      </c>
      <c r="AF50" s="19">
        <v>84</v>
      </c>
      <c r="AG50" s="29">
        <v>302</v>
      </c>
      <c r="AH50" s="19">
        <v>85</v>
      </c>
      <c r="AI50" s="19">
        <v>56</v>
      </c>
      <c r="AJ50" s="19">
        <v>60</v>
      </c>
      <c r="AK50" s="19">
        <v>84</v>
      </c>
      <c r="AL50" s="29">
        <v>81</v>
      </c>
      <c r="AM50" s="19">
        <v>85</v>
      </c>
      <c r="AN50" s="19">
        <v>56</v>
      </c>
      <c r="AO50" s="19">
        <v>60</v>
      </c>
      <c r="AP50" s="19">
        <v>0</v>
      </c>
      <c r="AQ50" s="29">
        <v>79</v>
      </c>
      <c r="AR50" s="19">
        <v>0</v>
      </c>
      <c r="AS50" s="19">
        <v>0</v>
      </c>
      <c r="AT50" s="19">
        <v>0</v>
      </c>
      <c r="AU50" s="19">
        <v>80</v>
      </c>
      <c r="AV50" s="29">
        <v>0</v>
      </c>
      <c r="AW50" s="19">
        <v>63</v>
      </c>
      <c r="AX50" s="19">
        <v>44</v>
      </c>
      <c r="AY50" s="19">
        <v>16</v>
      </c>
      <c r="AZ50" s="19">
        <v>38</v>
      </c>
      <c r="BA50" s="29">
        <v>16</v>
      </c>
      <c r="BB50" s="43">
        <v>12</v>
      </c>
      <c r="BC50" s="19">
        <v>31</v>
      </c>
      <c r="BD50" s="19">
        <v>25</v>
      </c>
      <c r="BE50" s="19">
        <v>13</v>
      </c>
      <c r="BF50" s="19">
        <v>42</v>
      </c>
      <c r="BG50" s="29">
        <v>12</v>
      </c>
      <c r="BH50" s="43">
        <v>10</v>
      </c>
      <c r="BI50" s="19">
        <v>32</v>
      </c>
      <c r="BJ50" s="19">
        <v>19</v>
      </c>
      <c r="BK50" s="19">
        <v>3</v>
      </c>
      <c r="BL50" s="29">
        <v>4</v>
      </c>
      <c r="BM50" s="43">
        <v>2</v>
      </c>
      <c r="BN50" s="19">
        <v>4663</v>
      </c>
      <c r="BO50" s="29">
        <v>225</v>
      </c>
      <c r="BP50" s="16">
        <v>91</v>
      </c>
      <c r="BQ50" s="16">
        <v>134</v>
      </c>
      <c r="BR50" s="16"/>
      <c r="BS50" s="16">
        <v>27</v>
      </c>
      <c r="BT50" s="16">
        <v>27</v>
      </c>
      <c r="BU50" s="43">
        <v>22</v>
      </c>
      <c r="BV50" s="16">
        <v>74</v>
      </c>
      <c r="BW50" s="16">
        <v>78</v>
      </c>
      <c r="BX50" s="16">
        <v>3</v>
      </c>
      <c r="BY50" s="16">
        <v>4</v>
      </c>
      <c r="BZ50" s="16">
        <v>74</v>
      </c>
      <c r="CA50" s="16">
        <v>68</v>
      </c>
      <c r="CB50" s="16">
        <f t="shared" si="31"/>
        <v>429</v>
      </c>
      <c r="CC50" s="16">
        <f t="shared" si="14"/>
        <v>387</v>
      </c>
      <c r="CD50" s="31">
        <f t="shared" si="15"/>
        <v>-9.790209790209786</v>
      </c>
      <c r="CE50" s="31">
        <f t="shared" si="28"/>
        <v>13.492063492063494</v>
      </c>
      <c r="CF50" s="31">
        <f t="shared" si="32"/>
        <v>10.256410256410263</v>
      </c>
      <c r="CG50" s="16" t="s">
        <v>41</v>
      </c>
    </row>
    <row r="51" spans="1:85" ht="15">
      <c r="A51" s="18">
        <f t="shared" si="16"/>
        <v>7</v>
      </c>
      <c r="B51" s="16" t="s">
        <v>42</v>
      </c>
      <c r="C51" s="16">
        <v>998</v>
      </c>
      <c r="D51" s="16">
        <v>808</v>
      </c>
      <c r="E51" s="16">
        <v>850</v>
      </c>
      <c r="F51" s="19">
        <v>729</v>
      </c>
      <c r="G51" s="29">
        <v>660</v>
      </c>
      <c r="H51" s="30">
        <v>567</v>
      </c>
      <c r="I51" s="31">
        <f t="shared" si="9"/>
        <v>-14.090909090909093</v>
      </c>
      <c r="J51" s="29">
        <v>31</v>
      </c>
      <c r="K51" s="29">
        <v>43</v>
      </c>
      <c r="L51" s="29">
        <v>37</v>
      </c>
      <c r="M51" s="29">
        <v>56</v>
      </c>
      <c r="N51" s="16">
        <f t="shared" si="20"/>
        <v>676</v>
      </c>
      <c r="O51" s="16">
        <f t="shared" si="21"/>
        <v>576</v>
      </c>
      <c r="P51" s="16">
        <f t="shared" si="22"/>
        <v>588</v>
      </c>
      <c r="Q51" s="16"/>
      <c r="R51" s="16">
        <f t="shared" si="23"/>
        <v>531</v>
      </c>
      <c r="S51" s="16">
        <f t="shared" si="24"/>
        <v>525</v>
      </c>
      <c r="T51" s="16">
        <f t="shared" si="29"/>
        <v>492</v>
      </c>
      <c r="U51" s="16">
        <f t="shared" si="11"/>
        <v>495</v>
      </c>
      <c r="V51" s="16">
        <f t="shared" si="25"/>
        <v>378</v>
      </c>
      <c r="W51" s="16">
        <f t="shared" si="26"/>
        <v>439</v>
      </c>
      <c r="X51" s="31">
        <f t="shared" si="12"/>
        <v>0.6097560975609753</v>
      </c>
      <c r="Y51" s="16">
        <f t="shared" si="30"/>
        <v>388</v>
      </c>
      <c r="Z51" s="19">
        <v>450</v>
      </c>
      <c r="AA51" s="19">
        <f t="shared" si="27"/>
        <v>375</v>
      </c>
      <c r="AB51" s="16">
        <v>412</v>
      </c>
      <c r="AC51" s="19">
        <v>299</v>
      </c>
      <c r="AD51" s="19">
        <v>369</v>
      </c>
      <c r="AE51" s="19">
        <v>311</v>
      </c>
      <c r="AF51" s="19">
        <v>75</v>
      </c>
      <c r="AG51" s="29">
        <v>314</v>
      </c>
      <c r="AH51" s="19">
        <v>79</v>
      </c>
      <c r="AI51" s="19">
        <v>70</v>
      </c>
      <c r="AJ51" s="19">
        <v>77</v>
      </c>
      <c r="AK51" s="19">
        <v>75</v>
      </c>
      <c r="AL51" s="29">
        <v>61</v>
      </c>
      <c r="AM51" s="19">
        <v>79</v>
      </c>
      <c r="AN51" s="19">
        <v>70</v>
      </c>
      <c r="AO51" s="19">
        <v>76</v>
      </c>
      <c r="AP51" s="19">
        <v>0</v>
      </c>
      <c r="AQ51" s="29">
        <v>61</v>
      </c>
      <c r="AR51" s="19">
        <v>0</v>
      </c>
      <c r="AS51" s="19">
        <v>0</v>
      </c>
      <c r="AT51" s="19">
        <v>0</v>
      </c>
      <c r="AU51" s="19">
        <v>151</v>
      </c>
      <c r="AV51" s="29">
        <v>0</v>
      </c>
      <c r="AW51" s="19">
        <v>198</v>
      </c>
      <c r="AX51" s="19">
        <v>149</v>
      </c>
      <c r="AY51" s="19">
        <v>143</v>
      </c>
      <c r="AZ51" s="19">
        <v>73</v>
      </c>
      <c r="BA51" s="29">
        <v>117</v>
      </c>
      <c r="BB51" s="43">
        <v>83</v>
      </c>
      <c r="BC51" s="19">
        <v>77</v>
      </c>
      <c r="BD51" s="19">
        <v>62</v>
      </c>
      <c r="BE51" s="19">
        <v>76</v>
      </c>
      <c r="BF51" s="19">
        <v>78</v>
      </c>
      <c r="BG51" s="29">
        <v>69</v>
      </c>
      <c r="BH51" s="43">
        <v>59</v>
      </c>
      <c r="BI51" s="19">
        <v>121</v>
      </c>
      <c r="BJ51" s="19">
        <v>87</v>
      </c>
      <c r="BK51" s="19">
        <v>67</v>
      </c>
      <c r="BL51" s="29">
        <v>48</v>
      </c>
      <c r="BM51" s="43">
        <v>24</v>
      </c>
      <c r="BN51" s="19">
        <v>8293</v>
      </c>
      <c r="BO51" s="29">
        <v>469</v>
      </c>
      <c r="BP51" s="16">
        <v>101</v>
      </c>
      <c r="BQ51" s="16">
        <v>181</v>
      </c>
      <c r="BR51" s="16"/>
      <c r="BS51" s="16">
        <v>54</v>
      </c>
      <c r="BT51" s="16">
        <v>90</v>
      </c>
      <c r="BU51" s="43">
        <v>103</v>
      </c>
      <c r="BV51" s="16">
        <v>187</v>
      </c>
      <c r="BW51" s="16">
        <v>80</v>
      </c>
      <c r="BX51" s="16">
        <v>60</v>
      </c>
      <c r="BY51" s="16">
        <v>40</v>
      </c>
      <c r="BZ51" s="16">
        <v>71</v>
      </c>
      <c r="CA51" s="16">
        <v>40</v>
      </c>
      <c r="CB51" s="16">
        <f t="shared" si="31"/>
        <v>642</v>
      </c>
      <c r="CC51" s="16">
        <f t="shared" si="14"/>
        <v>638</v>
      </c>
      <c r="CD51" s="31">
        <f t="shared" si="15"/>
        <v>-0.6230529595015639</v>
      </c>
      <c r="CE51" s="31">
        <f t="shared" si="28"/>
        <v>-2.7272727272727337</v>
      </c>
      <c r="CF51" s="31">
        <f t="shared" si="32"/>
        <v>12.52204585537919</v>
      </c>
      <c r="CG51" s="16" t="s">
        <v>42</v>
      </c>
    </row>
    <row r="52" spans="1:85" ht="15">
      <c r="A52" s="18">
        <f t="shared" si="16"/>
        <v>8</v>
      </c>
      <c r="B52" s="16" t="s">
        <v>43</v>
      </c>
      <c r="C52" s="16">
        <v>1966</v>
      </c>
      <c r="D52" s="16">
        <v>1760</v>
      </c>
      <c r="E52" s="16">
        <v>1581</v>
      </c>
      <c r="F52" s="19">
        <v>1458</v>
      </c>
      <c r="G52" s="29">
        <v>1383</v>
      </c>
      <c r="H52" s="30">
        <v>1338</v>
      </c>
      <c r="I52" s="31">
        <f t="shared" si="9"/>
        <v>-3.2537960954446845</v>
      </c>
      <c r="J52" s="29">
        <v>60</v>
      </c>
      <c r="K52" s="29">
        <v>78</v>
      </c>
      <c r="L52" s="29">
        <v>74</v>
      </c>
      <c r="M52" s="29">
        <v>56</v>
      </c>
      <c r="N52" s="16">
        <f t="shared" si="20"/>
        <v>1806</v>
      </c>
      <c r="O52" s="16">
        <f t="shared" si="21"/>
        <v>1636</v>
      </c>
      <c r="P52" s="16">
        <f t="shared" si="22"/>
        <v>1420</v>
      </c>
      <c r="Q52" s="16"/>
      <c r="R52" s="16">
        <f t="shared" si="23"/>
        <v>1374</v>
      </c>
      <c r="S52" s="16">
        <f t="shared" si="24"/>
        <v>1572</v>
      </c>
      <c r="T52" s="16">
        <f t="shared" si="29"/>
        <v>1432</v>
      </c>
      <c r="U52" s="16">
        <f t="shared" si="11"/>
        <v>1096</v>
      </c>
      <c r="V52" s="16">
        <f t="shared" si="25"/>
        <v>1405</v>
      </c>
      <c r="W52" s="16">
        <f t="shared" si="26"/>
        <v>1200</v>
      </c>
      <c r="X52" s="31">
        <f t="shared" si="12"/>
        <v>-23.463687150837984</v>
      </c>
      <c r="Y52" s="16">
        <f t="shared" si="30"/>
        <v>1170</v>
      </c>
      <c r="Z52" s="19">
        <v>998</v>
      </c>
      <c r="AA52" s="19">
        <f t="shared" si="27"/>
        <v>1270</v>
      </c>
      <c r="AB52" s="16">
        <v>945</v>
      </c>
      <c r="AC52" s="19">
        <v>760</v>
      </c>
      <c r="AD52" s="19">
        <v>638</v>
      </c>
      <c r="AE52" s="19">
        <v>570</v>
      </c>
      <c r="AF52" s="19">
        <v>574</v>
      </c>
      <c r="AG52" s="29">
        <v>618</v>
      </c>
      <c r="AH52" s="19">
        <v>645</v>
      </c>
      <c r="AI52" s="19">
        <v>562</v>
      </c>
      <c r="AJ52" s="19">
        <v>600</v>
      </c>
      <c r="AK52" s="19">
        <v>567</v>
      </c>
      <c r="AL52" s="29">
        <v>652</v>
      </c>
      <c r="AM52" s="19">
        <v>645</v>
      </c>
      <c r="AN52" s="19">
        <v>562</v>
      </c>
      <c r="AO52" s="19">
        <v>600</v>
      </c>
      <c r="AP52" s="19">
        <v>7</v>
      </c>
      <c r="AQ52" s="29">
        <v>652</v>
      </c>
      <c r="AR52" s="19">
        <v>0</v>
      </c>
      <c r="AS52" s="19">
        <v>0</v>
      </c>
      <c r="AT52" s="19">
        <v>0</v>
      </c>
      <c r="AU52" s="19">
        <v>234</v>
      </c>
      <c r="AV52" s="29">
        <v>0</v>
      </c>
      <c r="AW52" s="19">
        <v>231</v>
      </c>
      <c r="AX52" s="19">
        <v>220</v>
      </c>
      <c r="AY52" s="19">
        <v>204</v>
      </c>
      <c r="AZ52" s="19">
        <v>176</v>
      </c>
      <c r="BA52" s="29">
        <v>162</v>
      </c>
      <c r="BB52" s="43">
        <v>151</v>
      </c>
      <c r="BC52" s="19">
        <v>173</v>
      </c>
      <c r="BD52" s="19">
        <v>162</v>
      </c>
      <c r="BE52" s="19">
        <v>173</v>
      </c>
      <c r="BF52" s="19">
        <v>58</v>
      </c>
      <c r="BG52" s="29">
        <v>154</v>
      </c>
      <c r="BH52" s="43">
        <v>143</v>
      </c>
      <c r="BI52" s="19">
        <v>58</v>
      </c>
      <c r="BJ52" s="19">
        <v>58</v>
      </c>
      <c r="BK52" s="19">
        <v>31</v>
      </c>
      <c r="BL52" s="29">
        <v>8</v>
      </c>
      <c r="BM52" s="43">
        <v>8</v>
      </c>
      <c r="BN52" s="19">
        <v>15857</v>
      </c>
      <c r="BO52" s="29">
        <v>999</v>
      </c>
      <c r="BP52" s="16">
        <v>390</v>
      </c>
      <c r="BQ52" s="16">
        <v>552</v>
      </c>
      <c r="BR52" s="16"/>
      <c r="BS52" s="16">
        <v>137</v>
      </c>
      <c r="BT52" s="16">
        <v>197</v>
      </c>
      <c r="BU52" s="43">
        <v>266</v>
      </c>
      <c r="BV52" s="16">
        <v>222</v>
      </c>
      <c r="BW52" s="16">
        <v>190</v>
      </c>
      <c r="BX52" s="16">
        <v>55</v>
      </c>
      <c r="BY52" s="16">
        <v>64</v>
      </c>
      <c r="BZ52" s="16">
        <v>167</v>
      </c>
      <c r="CA52" s="16">
        <v>126</v>
      </c>
      <c r="CB52" s="16">
        <f t="shared" si="31"/>
        <v>1684</v>
      </c>
      <c r="CC52" s="16">
        <f t="shared" si="14"/>
        <v>1426</v>
      </c>
      <c r="CD52" s="31">
        <f t="shared" si="15"/>
        <v>-15.320665083135395</v>
      </c>
      <c r="CE52" s="31">
        <f t="shared" si="28"/>
        <v>21.764280549530014</v>
      </c>
      <c r="CF52" s="31">
        <f t="shared" si="32"/>
        <v>6.576980568011962</v>
      </c>
      <c r="CG52" s="16" t="s">
        <v>43</v>
      </c>
    </row>
    <row r="53" spans="1:85" ht="15">
      <c r="A53" s="18">
        <f t="shared" si="16"/>
        <v>9</v>
      </c>
      <c r="B53" s="16" t="s">
        <v>44</v>
      </c>
      <c r="C53" s="16">
        <v>1823</v>
      </c>
      <c r="D53" s="16">
        <v>1566</v>
      </c>
      <c r="E53" s="16">
        <v>1342</v>
      </c>
      <c r="F53" s="19">
        <v>1374</v>
      </c>
      <c r="G53" s="29">
        <v>1316</v>
      </c>
      <c r="H53" s="30">
        <v>1082</v>
      </c>
      <c r="I53" s="31">
        <f t="shared" si="9"/>
        <v>-17.78115501519757</v>
      </c>
      <c r="J53" s="29">
        <v>174</v>
      </c>
      <c r="K53" s="29">
        <v>123</v>
      </c>
      <c r="L53" s="29">
        <v>116</v>
      </c>
      <c r="M53" s="29">
        <v>157</v>
      </c>
      <c r="N53" s="16">
        <f t="shared" si="20"/>
        <v>1427</v>
      </c>
      <c r="O53" s="16">
        <f t="shared" si="21"/>
        <v>1237</v>
      </c>
      <c r="P53" s="16">
        <f t="shared" si="22"/>
        <v>988</v>
      </c>
      <c r="Q53" s="16"/>
      <c r="R53" s="16">
        <f t="shared" si="23"/>
        <v>1095</v>
      </c>
      <c r="S53" s="16">
        <f t="shared" si="24"/>
        <v>1287</v>
      </c>
      <c r="T53" s="16">
        <f t="shared" si="29"/>
        <v>1049</v>
      </c>
      <c r="U53" s="16">
        <f t="shared" si="11"/>
        <v>1098</v>
      </c>
      <c r="V53" s="16">
        <f t="shared" si="25"/>
        <v>1113</v>
      </c>
      <c r="W53" s="16">
        <f t="shared" si="26"/>
        <v>874</v>
      </c>
      <c r="X53" s="31">
        <f t="shared" si="12"/>
        <v>4.671115347950433</v>
      </c>
      <c r="Y53" s="16">
        <f t="shared" si="30"/>
        <v>999</v>
      </c>
      <c r="Z53" s="19">
        <v>1101</v>
      </c>
      <c r="AA53" s="19">
        <f t="shared" si="27"/>
        <v>975</v>
      </c>
      <c r="AB53" s="16">
        <v>1020</v>
      </c>
      <c r="AC53" s="19">
        <v>924</v>
      </c>
      <c r="AD53" s="19">
        <v>757</v>
      </c>
      <c r="AE53" s="19">
        <v>803</v>
      </c>
      <c r="AF53" s="19">
        <v>186</v>
      </c>
      <c r="AG53" s="29">
        <v>773</v>
      </c>
      <c r="AH53" s="19">
        <v>189</v>
      </c>
      <c r="AI53" s="19">
        <v>117</v>
      </c>
      <c r="AJ53" s="19">
        <v>196</v>
      </c>
      <c r="AK53" s="19">
        <v>171</v>
      </c>
      <c r="AL53" s="29">
        <v>202</v>
      </c>
      <c r="AM53" s="19">
        <v>187</v>
      </c>
      <c r="AN53" s="19">
        <v>117</v>
      </c>
      <c r="AO53" s="19">
        <v>194</v>
      </c>
      <c r="AP53" s="19">
        <v>7</v>
      </c>
      <c r="AQ53" s="29">
        <v>194</v>
      </c>
      <c r="AR53" s="19">
        <v>2</v>
      </c>
      <c r="AS53" s="19">
        <v>0</v>
      </c>
      <c r="AT53" s="19">
        <v>2</v>
      </c>
      <c r="AU53" s="19">
        <v>140</v>
      </c>
      <c r="AV53" s="29">
        <v>8</v>
      </c>
      <c r="AW53" s="19">
        <v>124</v>
      </c>
      <c r="AX53" s="19">
        <v>114</v>
      </c>
      <c r="AY53" s="19">
        <v>96</v>
      </c>
      <c r="AZ53" s="19">
        <v>113</v>
      </c>
      <c r="BA53" s="29">
        <v>74</v>
      </c>
      <c r="BB53" s="43">
        <v>78</v>
      </c>
      <c r="BC53" s="19">
        <v>101</v>
      </c>
      <c r="BD53" s="19">
        <v>91</v>
      </c>
      <c r="BE53" s="19">
        <v>95</v>
      </c>
      <c r="BF53" s="19">
        <v>27</v>
      </c>
      <c r="BG53" s="29">
        <v>74</v>
      </c>
      <c r="BH53" s="43">
        <v>77</v>
      </c>
      <c r="BI53" s="19">
        <v>23</v>
      </c>
      <c r="BJ53" s="19">
        <v>23</v>
      </c>
      <c r="BK53" s="19">
        <v>1</v>
      </c>
      <c r="BL53" s="29">
        <v>0</v>
      </c>
      <c r="BM53" s="43">
        <v>1</v>
      </c>
      <c r="BN53" s="19">
        <v>10382</v>
      </c>
      <c r="BO53" s="29">
        <v>503</v>
      </c>
      <c r="BP53" s="16">
        <v>223</v>
      </c>
      <c r="BQ53" s="16">
        <v>362</v>
      </c>
      <c r="BR53" s="16"/>
      <c r="BS53" s="16">
        <v>71</v>
      </c>
      <c r="BT53" s="16">
        <v>172</v>
      </c>
      <c r="BU53" s="43">
        <v>191</v>
      </c>
      <c r="BV53" s="16">
        <v>388</v>
      </c>
      <c r="BW53" s="16">
        <v>179</v>
      </c>
      <c r="BX53" s="16">
        <v>132</v>
      </c>
      <c r="BY53" s="16">
        <v>60</v>
      </c>
      <c r="BZ53" s="16">
        <v>256</v>
      </c>
      <c r="CA53" s="16">
        <v>107</v>
      </c>
      <c r="CB53" s="16">
        <f t="shared" si="31"/>
        <v>1353</v>
      </c>
      <c r="CC53" s="16">
        <f t="shared" si="14"/>
        <v>1349</v>
      </c>
      <c r="CD53" s="31">
        <f t="shared" si="15"/>
        <v>-0.29563932002956506</v>
      </c>
      <c r="CE53" s="31">
        <f t="shared" si="28"/>
        <v>2.8115501519756805</v>
      </c>
      <c r="CF53" s="31">
        <f t="shared" si="32"/>
        <v>24.676524953789283</v>
      </c>
      <c r="CG53" s="16" t="s">
        <v>44</v>
      </c>
    </row>
    <row r="54" spans="1:85" s="21" customFormat="1" ht="15">
      <c r="A54" s="18">
        <f t="shared" si="16"/>
        <v>10</v>
      </c>
      <c r="B54" s="16" t="s">
        <v>45</v>
      </c>
      <c r="C54" s="16">
        <v>477</v>
      </c>
      <c r="D54" s="16">
        <v>411</v>
      </c>
      <c r="E54" s="16">
        <v>309</v>
      </c>
      <c r="F54" s="19">
        <v>272</v>
      </c>
      <c r="G54" s="29">
        <v>280</v>
      </c>
      <c r="H54" s="30">
        <v>320</v>
      </c>
      <c r="I54" s="31">
        <f t="shared" si="9"/>
        <v>14.285714285714292</v>
      </c>
      <c r="J54" s="29">
        <v>0</v>
      </c>
      <c r="K54" s="29">
        <v>3</v>
      </c>
      <c r="L54" s="29">
        <v>3</v>
      </c>
      <c r="M54" s="29">
        <v>0</v>
      </c>
      <c r="N54" s="16">
        <f t="shared" si="20"/>
        <v>481</v>
      </c>
      <c r="O54" s="16">
        <f t="shared" si="21"/>
        <v>420</v>
      </c>
      <c r="P54" s="16">
        <f t="shared" si="22"/>
        <v>289</v>
      </c>
      <c r="Q54" s="16"/>
      <c r="R54" s="16">
        <f t="shared" si="23"/>
        <v>335</v>
      </c>
      <c r="S54" s="16">
        <f t="shared" si="24"/>
        <v>415</v>
      </c>
      <c r="T54" s="16">
        <f t="shared" si="29"/>
        <v>296</v>
      </c>
      <c r="U54" s="16">
        <f t="shared" si="11"/>
        <v>290</v>
      </c>
      <c r="V54" s="16">
        <f t="shared" si="25"/>
        <v>342</v>
      </c>
      <c r="W54" s="16">
        <f t="shared" si="26"/>
        <v>236</v>
      </c>
      <c r="X54" s="31">
        <f t="shared" si="12"/>
        <v>-2.0270270270270316</v>
      </c>
      <c r="Y54" s="16">
        <f t="shared" si="30"/>
        <v>285</v>
      </c>
      <c r="Z54" s="19">
        <v>268</v>
      </c>
      <c r="AA54" s="19">
        <f t="shared" si="27"/>
        <v>267</v>
      </c>
      <c r="AB54" s="16">
        <v>261</v>
      </c>
      <c r="AC54" s="19">
        <v>241</v>
      </c>
      <c r="AD54" s="19">
        <v>168</v>
      </c>
      <c r="AE54" s="19">
        <v>170</v>
      </c>
      <c r="AF54" s="19">
        <v>147</v>
      </c>
      <c r="AG54" s="29">
        <v>163</v>
      </c>
      <c r="AH54" s="19">
        <v>101</v>
      </c>
      <c r="AI54" s="19">
        <v>68</v>
      </c>
      <c r="AJ54" s="19">
        <v>115</v>
      </c>
      <c r="AK54" s="19">
        <v>147</v>
      </c>
      <c r="AL54" s="29">
        <v>104</v>
      </c>
      <c r="AM54" s="19">
        <v>101</v>
      </c>
      <c r="AN54" s="19">
        <v>68</v>
      </c>
      <c r="AO54" s="19">
        <v>115</v>
      </c>
      <c r="AP54" s="19">
        <v>0</v>
      </c>
      <c r="AQ54" s="29">
        <v>104</v>
      </c>
      <c r="AR54" s="19">
        <v>0</v>
      </c>
      <c r="AS54" s="19">
        <v>0</v>
      </c>
      <c r="AT54" s="19">
        <v>0</v>
      </c>
      <c r="AU54" s="19">
        <v>66</v>
      </c>
      <c r="AV54" s="29">
        <v>0</v>
      </c>
      <c r="AW54" s="19">
        <v>78</v>
      </c>
      <c r="AX54" s="19">
        <v>53</v>
      </c>
      <c r="AY54" s="19">
        <v>50</v>
      </c>
      <c r="AZ54" s="19">
        <v>50</v>
      </c>
      <c r="BA54" s="29">
        <v>29</v>
      </c>
      <c r="BB54" s="43">
        <v>29</v>
      </c>
      <c r="BC54" s="19">
        <v>65</v>
      </c>
      <c r="BD54" s="19">
        <v>43</v>
      </c>
      <c r="BE54" s="19">
        <v>50</v>
      </c>
      <c r="BF54" s="19">
        <v>16</v>
      </c>
      <c r="BG54" s="29">
        <v>29</v>
      </c>
      <c r="BH54" s="43">
        <v>29</v>
      </c>
      <c r="BI54" s="19">
        <v>13</v>
      </c>
      <c r="BJ54" s="19">
        <v>10</v>
      </c>
      <c r="BK54" s="19">
        <v>0</v>
      </c>
      <c r="BL54" s="29">
        <v>0</v>
      </c>
      <c r="BM54" s="43">
        <v>0</v>
      </c>
      <c r="BN54" s="19">
        <v>4750</v>
      </c>
      <c r="BO54" s="29">
        <v>160</v>
      </c>
      <c r="BP54" s="16">
        <v>58</v>
      </c>
      <c r="BQ54" s="16">
        <v>96</v>
      </c>
      <c r="BR54" s="16"/>
      <c r="BS54" s="16">
        <v>9</v>
      </c>
      <c r="BT54" s="16">
        <v>34</v>
      </c>
      <c r="BU54" s="43">
        <v>17</v>
      </c>
      <c r="BV54" s="16">
        <v>30</v>
      </c>
      <c r="BW54" s="16">
        <v>39</v>
      </c>
      <c r="BX54" s="16">
        <v>2</v>
      </c>
      <c r="BY54" s="16">
        <v>9</v>
      </c>
      <c r="BZ54" s="16">
        <v>28</v>
      </c>
      <c r="CA54" s="16">
        <v>30</v>
      </c>
      <c r="CB54" s="16">
        <f t="shared" si="31"/>
        <v>332</v>
      </c>
      <c r="CC54" s="16">
        <f t="shared" si="14"/>
        <v>316</v>
      </c>
      <c r="CD54" s="31">
        <f t="shared" si="15"/>
        <v>-4.819277108433738</v>
      </c>
      <c r="CE54" s="31">
        <f t="shared" si="28"/>
        <v>18.57142857142857</v>
      </c>
      <c r="CF54" s="31">
        <f t="shared" si="32"/>
        <v>-1.25</v>
      </c>
      <c r="CG54" s="16" t="s">
        <v>45</v>
      </c>
    </row>
    <row r="55" spans="1:85" ht="15">
      <c r="A55" s="18">
        <f t="shared" si="16"/>
        <v>11</v>
      </c>
      <c r="B55" s="16" t="s">
        <v>46</v>
      </c>
      <c r="C55" s="16">
        <v>3290</v>
      </c>
      <c r="D55" s="16">
        <v>2299</v>
      </c>
      <c r="E55" s="16">
        <v>2131</v>
      </c>
      <c r="F55" s="19">
        <v>1992</v>
      </c>
      <c r="G55" s="29">
        <v>1651</v>
      </c>
      <c r="H55" s="30">
        <v>1529</v>
      </c>
      <c r="I55" s="31">
        <f t="shared" si="9"/>
        <v>-7.389460932768017</v>
      </c>
      <c r="J55" s="29">
        <v>375</v>
      </c>
      <c r="K55" s="29">
        <v>275</v>
      </c>
      <c r="L55" s="29">
        <v>175</v>
      </c>
      <c r="M55" s="29">
        <v>128</v>
      </c>
      <c r="N55" s="16">
        <f t="shared" si="20"/>
        <v>2999</v>
      </c>
      <c r="O55" s="16">
        <f t="shared" si="21"/>
        <v>2893</v>
      </c>
      <c r="P55" s="16">
        <f t="shared" si="22"/>
        <v>2405</v>
      </c>
      <c r="Q55" s="16"/>
      <c r="R55" s="16">
        <f t="shared" si="23"/>
        <v>2161</v>
      </c>
      <c r="S55" s="16">
        <f t="shared" si="24"/>
        <v>2316</v>
      </c>
      <c r="T55" s="16">
        <f t="shared" si="29"/>
        <v>2347</v>
      </c>
      <c r="U55" s="16">
        <f t="shared" si="11"/>
        <v>2217</v>
      </c>
      <c r="V55" s="16">
        <f t="shared" si="25"/>
        <v>2285</v>
      </c>
      <c r="W55" s="16">
        <f t="shared" si="26"/>
        <v>1934</v>
      </c>
      <c r="X55" s="31">
        <f t="shared" si="12"/>
        <v>-5.538985939497223</v>
      </c>
      <c r="Y55" s="16">
        <f t="shared" si="30"/>
        <v>1784</v>
      </c>
      <c r="Z55" s="19">
        <v>1542</v>
      </c>
      <c r="AA55" s="19">
        <f t="shared" si="27"/>
        <v>1860</v>
      </c>
      <c r="AB55" s="16">
        <v>1892</v>
      </c>
      <c r="AC55" s="19">
        <v>1601</v>
      </c>
      <c r="AD55" s="19">
        <v>1226</v>
      </c>
      <c r="AE55" s="19">
        <v>1054</v>
      </c>
      <c r="AF55" s="19">
        <v>774</v>
      </c>
      <c r="AG55" s="29">
        <v>1070</v>
      </c>
      <c r="AH55" s="19">
        <v>684</v>
      </c>
      <c r="AI55" s="19">
        <v>708</v>
      </c>
      <c r="AJ55" s="19">
        <v>730</v>
      </c>
      <c r="AK55" s="19">
        <v>774</v>
      </c>
      <c r="AL55" s="29">
        <v>790</v>
      </c>
      <c r="AM55" s="19">
        <v>684</v>
      </c>
      <c r="AN55" s="19">
        <v>708</v>
      </c>
      <c r="AO55" s="19">
        <v>730</v>
      </c>
      <c r="AP55" s="19">
        <v>0</v>
      </c>
      <c r="AQ55" s="29">
        <v>790</v>
      </c>
      <c r="AR55" s="19">
        <v>0</v>
      </c>
      <c r="AS55" s="19">
        <v>0</v>
      </c>
      <c r="AT55" s="19">
        <v>0</v>
      </c>
      <c r="AU55" s="19">
        <v>683</v>
      </c>
      <c r="AV55" s="29">
        <v>0</v>
      </c>
      <c r="AW55" s="19">
        <v>608</v>
      </c>
      <c r="AX55" s="19">
        <v>471</v>
      </c>
      <c r="AY55" s="19">
        <v>377</v>
      </c>
      <c r="AZ55" s="19">
        <v>442</v>
      </c>
      <c r="BA55" s="29">
        <v>487</v>
      </c>
      <c r="BB55" s="43">
        <v>325</v>
      </c>
      <c r="BC55" s="19">
        <v>383</v>
      </c>
      <c r="BD55" s="19">
        <v>301</v>
      </c>
      <c r="BE55" s="19">
        <v>268</v>
      </c>
      <c r="BF55" s="19">
        <v>241</v>
      </c>
      <c r="BG55" s="29">
        <v>380</v>
      </c>
      <c r="BH55" s="43">
        <v>267</v>
      </c>
      <c r="BI55" s="19">
        <v>225</v>
      </c>
      <c r="BJ55" s="19">
        <v>170</v>
      </c>
      <c r="BK55" s="19">
        <v>109</v>
      </c>
      <c r="BL55" s="29">
        <v>107</v>
      </c>
      <c r="BM55" s="43">
        <v>58</v>
      </c>
      <c r="BN55" s="19">
        <v>17837</v>
      </c>
      <c r="BO55" s="29">
        <v>1008</v>
      </c>
      <c r="BP55" s="16">
        <v>232</v>
      </c>
      <c r="BQ55" s="16">
        <v>255</v>
      </c>
      <c r="BR55" s="16"/>
      <c r="BS55" s="16">
        <v>138</v>
      </c>
      <c r="BT55" s="16">
        <v>156</v>
      </c>
      <c r="BU55" s="43">
        <v>165</v>
      </c>
      <c r="BV55" s="16">
        <v>1241</v>
      </c>
      <c r="BW55" s="16">
        <v>985</v>
      </c>
      <c r="BX55" s="16">
        <v>31</v>
      </c>
      <c r="BY55" s="16">
        <v>57</v>
      </c>
      <c r="BZ55" s="16">
        <v>1210</v>
      </c>
      <c r="CA55" s="16">
        <v>928</v>
      </c>
      <c r="CB55" s="16">
        <f t="shared" si="31"/>
        <v>2534</v>
      </c>
      <c r="CC55" s="16">
        <f t="shared" si="14"/>
        <v>2439</v>
      </c>
      <c r="CD55" s="31">
        <f t="shared" si="15"/>
        <v>-3.7490134175217094</v>
      </c>
      <c r="CE55" s="31">
        <f t="shared" si="28"/>
        <v>53.482737734706234</v>
      </c>
      <c r="CF55" s="31">
        <f t="shared" si="32"/>
        <v>59.51602354480053</v>
      </c>
      <c r="CG55" s="16" t="s">
        <v>46</v>
      </c>
    </row>
    <row r="56" spans="1:85" ht="15">
      <c r="A56" s="18">
        <f t="shared" si="16"/>
        <v>12</v>
      </c>
      <c r="B56" s="16" t="s">
        <v>47</v>
      </c>
      <c r="C56" s="16">
        <v>1804</v>
      </c>
      <c r="D56" s="16">
        <v>1609</v>
      </c>
      <c r="E56" s="16">
        <v>1551</v>
      </c>
      <c r="F56" s="19">
        <v>1470</v>
      </c>
      <c r="G56" s="29">
        <v>1404</v>
      </c>
      <c r="H56" s="30">
        <v>1264</v>
      </c>
      <c r="I56" s="31">
        <f t="shared" si="9"/>
        <v>-9.971509971509974</v>
      </c>
      <c r="J56" s="29">
        <v>147</v>
      </c>
      <c r="K56" s="29">
        <v>155</v>
      </c>
      <c r="L56" s="29">
        <v>153</v>
      </c>
      <c r="M56" s="29">
        <v>147</v>
      </c>
      <c r="N56" s="16">
        <f t="shared" si="20"/>
        <v>1725</v>
      </c>
      <c r="O56" s="16">
        <f t="shared" si="21"/>
        <v>1437</v>
      </c>
      <c r="P56" s="16">
        <f t="shared" si="22"/>
        <v>1322</v>
      </c>
      <c r="Q56" s="16"/>
      <c r="R56" s="16">
        <f t="shared" si="23"/>
        <v>1323</v>
      </c>
      <c r="S56" s="16">
        <f t="shared" si="24"/>
        <v>1546</v>
      </c>
      <c r="T56" s="16">
        <f t="shared" si="29"/>
        <v>1365</v>
      </c>
      <c r="U56" s="16">
        <f t="shared" si="11"/>
        <v>1291</v>
      </c>
      <c r="V56" s="16">
        <f t="shared" si="25"/>
        <v>1284</v>
      </c>
      <c r="W56" s="16">
        <f t="shared" si="26"/>
        <v>1169</v>
      </c>
      <c r="X56" s="31">
        <f t="shared" si="12"/>
        <v>-5.421245421245416</v>
      </c>
      <c r="Y56" s="16">
        <f t="shared" si="30"/>
        <v>1184</v>
      </c>
      <c r="Z56" s="19">
        <v>1185</v>
      </c>
      <c r="AA56" s="19">
        <f t="shared" si="27"/>
        <v>1216</v>
      </c>
      <c r="AB56" s="16">
        <v>1135</v>
      </c>
      <c r="AC56" s="19">
        <v>925</v>
      </c>
      <c r="AD56" s="19">
        <v>871</v>
      </c>
      <c r="AE56" s="19">
        <v>755</v>
      </c>
      <c r="AF56" s="19">
        <v>361</v>
      </c>
      <c r="AG56" s="29">
        <v>771</v>
      </c>
      <c r="AH56" s="19">
        <v>359</v>
      </c>
      <c r="AI56" s="19">
        <v>298</v>
      </c>
      <c r="AJ56" s="19">
        <v>429</v>
      </c>
      <c r="AK56" s="19">
        <v>361</v>
      </c>
      <c r="AL56" s="29">
        <v>445</v>
      </c>
      <c r="AM56" s="19">
        <v>359</v>
      </c>
      <c r="AN56" s="19">
        <v>297</v>
      </c>
      <c r="AO56" s="19">
        <v>398</v>
      </c>
      <c r="AP56" s="19">
        <v>0</v>
      </c>
      <c r="AQ56" s="29">
        <v>419</v>
      </c>
      <c r="AR56" s="19">
        <v>0</v>
      </c>
      <c r="AS56" s="19">
        <v>1</v>
      </c>
      <c r="AT56" s="19">
        <v>0</v>
      </c>
      <c r="AU56" s="19">
        <v>179</v>
      </c>
      <c r="AV56" s="29">
        <v>26</v>
      </c>
      <c r="AW56" s="19">
        <v>153</v>
      </c>
      <c r="AX56" s="19">
        <v>153</v>
      </c>
      <c r="AY56" s="19">
        <v>139</v>
      </c>
      <c r="AZ56" s="19">
        <v>151</v>
      </c>
      <c r="BA56" s="29">
        <v>149</v>
      </c>
      <c r="BB56" s="43">
        <v>156</v>
      </c>
      <c r="BC56" s="19">
        <v>127</v>
      </c>
      <c r="BD56" s="19">
        <v>128</v>
      </c>
      <c r="BE56" s="19">
        <v>128</v>
      </c>
      <c r="BF56" s="19">
        <v>28</v>
      </c>
      <c r="BG56" s="29">
        <v>149</v>
      </c>
      <c r="BH56" s="43">
        <v>155</v>
      </c>
      <c r="BI56" s="19">
        <v>26</v>
      </c>
      <c r="BJ56" s="19">
        <v>25</v>
      </c>
      <c r="BK56" s="19">
        <v>11</v>
      </c>
      <c r="BL56" s="29">
        <v>0</v>
      </c>
      <c r="BM56" s="43">
        <v>1</v>
      </c>
      <c r="BN56" s="19">
        <v>11850</v>
      </c>
      <c r="BO56" s="29">
        <v>668</v>
      </c>
      <c r="BP56" s="16">
        <v>474</v>
      </c>
      <c r="BQ56" s="16">
        <v>711</v>
      </c>
      <c r="BR56" s="16"/>
      <c r="BS56" s="16">
        <v>223</v>
      </c>
      <c r="BT56" s="16">
        <v>290</v>
      </c>
      <c r="BU56" s="43">
        <v>302</v>
      </c>
      <c r="BV56" s="16">
        <v>249</v>
      </c>
      <c r="BW56" s="16">
        <v>169</v>
      </c>
      <c r="BX56" s="16">
        <v>16</v>
      </c>
      <c r="BY56" s="16">
        <v>45</v>
      </c>
      <c r="BZ56" s="16">
        <v>233</v>
      </c>
      <c r="CA56" s="16">
        <v>105</v>
      </c>
      <c r="CB56" s="16">
        <f t="shared" si="31"/>
        <v>1671</v>
      </c>
      <c r="CC56" s="16">
        <f t="shared" si="14"/>
        <v>1638</v>
      </c>
      <c r="CD56" s="31">
        <f t="shared" si="15"/>
        <v>-1.9748653500897717</v>
      </c>
      <c r="CE56" s="31">
        <f t="shared" si="28"/>
        <v>19.017094017094024</v>
      </c>
      <c r="CF56" s="31">
        <f t="shared" si="32"/>
        <v>29.588607594936718</v>
      </c>
      <c r="CG56" s="16" t="s">
        <v>47</v>
      </c>
    </row>
    <row r="57" spans="1:85" ht="15">
      <c r="A57" s="18">
        <f t="shared" si="16"/>
        <v>13</v>
      </c>
      <c r="B57" s="16" t="s">
        <v>48</v>
      </c>
      <c r="C57" s="16">
        <v>1934</v>
      </c>
      <c r="D57" s="16">
        <v>1329</v>
      </c>
      <c r="E57" s="16">
        <v>976</v>
      </c>
      <c r="F57" s="19">
        <v>861</v>
      </c>
      <c r="G57" s="29">
        <v>743</v>
      </c>
      <c r="H57" s="30">
        <v>731</v>
      </c>
      <c r="I57" s="31">
        <f t="shared" si="9"/>
        <v>-1.6150740242261037</v>
      </c>
      <c r="J57" s="29">
        <v>256</v>
      </c>
      <c r="K57" s="29">
        <v>121</v>
      </c>
      <c r="L57" s="29">
        <v>47</v>
      </c>
      <c r="M57" s="29">
        <v>31</v>
      </c>
      <c r="N57" s="16">
        <f t="shared" si="20"/>
        <v>1273</v>
      </c>
      <c r="O57" s="16">
        <f t="shared" si="21"/>
        <v>1288</v>
      </c>
      <c r="P57" s="16">
        <f t="shared" si="22"/>
        <v>1099</v>
      </c>
      <c r="Q57" s="16"/>
      <c r="R57" s="16">
        <f t="shared" si="23"/>
        <v>1126</v>
      </c>
      <c r="S57" s="16">
        <f t="shared" si="24"/>
        <v>1017</v>
      </c>
      <c r="T57" s="16">
        <f t="shared" si="29"/>
        <v>1058</v>
      </c>
      <c r="U57" s="16">
        <f t="shared" si="11"/>
        <v>1105</v>
      </c>
      <c r="V57" s="16">
        <f t="shared" si="25"/>
        <v>1047</v>
      </c>
      <c r="W57" s="16">
        <f t="shared" si="26"/>
        <v>907</v>
      </c>
      <c r="X57" s="31">
        <f t="shared" si="12"/>
        <v>4.442344045368614</v>
      </c>
      <c r="Y57" s="16">
        <f t="shared" si="30"/>
        <v>965</v>
      </c>
      <c r="Z57" s="19">
        <v>883</v>
      </c>
      <c r="AA57" s="19">
        <f t="shared" si="27"/>
        <v>918</v>
      </c>
      <c r="AB57" s="16">
        <v>992</v>
      </c>
      <c r="AC57" s="19">
        <v>927</v>
      </c>
      <c r="AD57" s="19">
        <v>805</v>
      </c>
      <c r="AE57" s="19">
        <v>799</v>
      </c>
      <c r="AF57" s="19">
        <v>134</v>
      </c>
      <c r="AG57" s="29">
        <v>697</v>
      </c>
      <c r="AH57" s="19">
        <v>120</v>
      </c>
      <c r="AI57" s="19">
        <v>102</v>
      </c>
      <c r="AJ57" s="19">
        <v>166</v>
      </c>
      <c r="AK57" s="19">
        <v>134</v>
      </c>
      <c r="AL57" s="29">
        <v>221</v>
      </c>
      <c r="AM57" s="19">
        <v>120</v>
      </c>
      <c r="AN57" s="19">
        <v>102</v>
      </c>
      <c r="AO57" s="19">
        <v>166</v>
      </c>
      <c r="AP57" s="19">
        <v>0</v>
      </c>
      <c r="AQ57" s="29">
        <v>221</v>
      </c>
      <c r="AR57" s="19">
        <v>0</v>
      </c>
      <c r="AS57" s="19">
        <v>0</v>
      </c>
      <c r="AT57" s="19">
        <v>31</v>
      </c>
      <c r="AU57" s="19">
        <v>256</v>
      </c>
      <c r="AV57" s="29">
        <v>0</v>
      </c>
      <c r="AW57" s="19">
        <v>241</v>
      </c>
      <c r="AX57" s="19">
        <v>192</v>
      </c>
      <c r="AY57" s="19">
        <v>161</v>
      </c>
      <c r="AZ57" s="19">
        <v>173</v>
      </c>
      <c r="BA57" s="29">
        <v>140</v>
      </c>
      <c r="BB57" s="43">
        <v>113</v>
      </c>
      <c r="BC57" s="19">
        <v>141</v>
      </c>
      <c r="BD57" s="19">
        <v>125</v>
      </c>
      <c r="BE57" s="19">
        <v>127</v>
      </c>
      <c r="BF57" s="19">
        <v>83</v>
      </c>
      <c r="BG57" s="29">
        <v>124</v>
      </c>
      <c r="BH57" s="43">
        <v>100</v>
      </c>
      <c r="BI57" s="19">
        <v>100</v>
      </c>
      <c r="BJ57" s="19">
        <v>67</v>
      </c>
      <c r="BK57" s="19">
        <v>34</v>
      </c>
      <c r="BL57" s="29">
        <v>16</v>
      </c>
      <c r="BM57" s="43">
        <v>13</v>
      </c>
      <c r="BN57" s="19">
        <v>10145</v>
      </c>
      <c r="BO57" s="29">
        <v>552</v>
      </c>
      <c r="BP57" s="16">
        <v>161</v>
      </c>
      <c r="BQ57" s="16">
        <v>147</v>
      </c>
      <c r="BR57" s="16"/>
      <c r="BS57" s="16">
        <v>65</v>
      </c>
      <c r="BT57" s="16">
        <v>73</v>
      </c>
      <c r="BU57" s="43">
        <v>113</v>
      </c>
      <c r="BV57" s="16">
        <v>105</v>
      </c>
      <c r="BW57" s="16">
        <v>59</v>
      </c>
      <c r="BX57" s="16">
        <v>31</v>
      </c>
      <c r="BY57" s="16">
        <v>18</v>
      </c>
      <c r="BZ57" s="16">
        <v>74</v>
      </c>
      <c r="CA57" s="16">
        <v>41</v>
      </c>
      <c r="CB57" s="16">
        <f t="shared" si="31"/>
        <v>1162</v>
      </c>
      <c r="CC57" s="16">
        <f t="shared" si="14"/>
        <v>1236</v>
      </c>
      <c r="CD57" s="31">
        <f t="shared" si="15"/>
        <v>6.36833046471601</v>
      </c>
      <c r="CE57" s="31">
        <f t="shared" si="28"/>
        <v>56.393001345895016</v>
      </c>
      <c r="CF57" s="31">
        <f t="shared" si="32"/>
        <v>69.08344733242134</v>
      </c>
      <c r="CG57" s="16" t="s">
        <v>48</v>
      </c>
    </row>
    <row r="58" spans="1:85" ht="15">
      <c r="A58" s="18">
        <f t="shared" si="16"/>
        <v>14</v>
      </c>
      <c r="B58" s="16" t="s">
        <v>49</v>
      </c>
      <c r="C58" s="16">
        <v>776</v>
      </c>
      <c r="D58" s="16">
        <v>664</v>
      </c>
      <c r="E58" s="16">
        <v>660</v>
      </c>
      <c r="F58" s="19">
        <v>665</v>
      </c>
      <c r="G58" s="29">
        <v>531</v>
      </c>
      <c r="H58" s="30">
        <v>512</v>
      </c>
      <c r="I58" s="31">
        <f t="shared" si="9"/>
        <v>-3.5781544256120554</v>
      </c>
      <c r="J58" s="29">
        <v>85</v>
      </c>
      <c r="K58" s="29">
        <v>104</v>
      </c>
      <c r="L58" s="29">
        <v>72</v>
      </c>
      <c r="M58" s="29">
        <v>56</v>
      </c>
      <c r="N58" s="16">
        <f t="shared" si="20"/>
        <v>650</v>
      </c>
      <c r="O58" s="16">
        <f t="shared" si="21"/>
        <v>496</v>
      </c>
      <c r="P58" s="16">
        <f t="shared" si="22"/>
        <v>487</v>
      </c>
      <c r="Q58" s="16"/>
      <c r="R58" s="16">
        <f t="shared" si="23"/>
        <v>458</v>
      </c>
      <c r="S58" s="16">
        <f t="shared" si="24"/>
        <v>616</v>
      </c>
      <c r="T58" s="16">
        <f t="shared" si="29"/>
        <v>456</v>
      </c>
      <c r="U58" s="16">
        <f t="shared" si="11"/>
        <v>502</v>
      </c>
      <c r="V58" s="16">
        <f t="shared" si="25"/>
        <v>476</v>
      </c>
      <c r="W58" s="16">
        <f t="shared" si="26"/>
        <v>454</v>
      </c>
      <c r="X58" s="31">
        <f t="shared" si="12"/>
        <v>10.087719298245617</v>
      </c>
      <c r="Y58" s="16">
        <f t="shared" si="30"/>
        <v>407</v>
      </c>
      <c r="Z58" s="19">
        <v>347</v>
      </c>
      <c r="AA58" s="19">
        <f t="shared" si="27"/>
        <v>430</v>
      </c>
      <c r="AB58" s="16">
        <v>482</v>
      </c>
      <c r="AC58" s="19">
        <v>284</v>
      </c>
      <c r="AD58" s="19">
        <v>249</v>
      </c>
      <c r="AE58" s="19">
        <v>271</v>
      </c>
      <c r="AF58" s="19">
        <v>269</v>
      </c>
      <c r="AG58" s="29">
        <v>279</v>
      </c>
      <c r="AH58" s="19">
        <v>192</v>
      </c>
      <c r="AI58" s="19">
        <v>205</v>
      </c>
      <c r="AJ58" s="19">
        <v>136</v>
      </c>
      <c r="AK58" s="19">
        <v>269</v>
      </c>
      <c r="AL58" s="29">
        <v>151</v>
      </c>
      <c r="AM58" s="19">
        <v>192</v>
      </c>
      <c r="AN58" s="19">
        <v>205</v>
      </c>
      <c r="AO58" s="19">
        <v>134</v>
      </c>
      <c r="AP58" s="19">
        <v>0</v>
      </c>
      <c r="AQ58" s="29">
        <v>151</v>
      </c>
      <c r="AR58" s="19">
        <v>0</v>
      </c>
      <c r="AS58" s="19">
        <v>0</v>
      </c>
      <c r="AT58" s="19">
        <v>0</v>
      </c>
      <c r="AU58" s="19">
        <v>34</v>
      </c>
      <c r="AV58" s="29">
        <v>0</v>
      </c>
      <c r="AW58" s="19">
        <v>20</v>
      </c>
      <c r="AX58" s="19">
        <v>33</v>
      </c>
      <c r="AY58" s="19">
        <v>51</v>
      </c>
      <c r="AZ58" s="19">
        <v>34</v>
      </c>
      <c r="BA58" s="29">
        <v>26</v>
      </c>
      <c r="BB58" s="43">
        <v>20</v>
      </c>
      <c r="BC58" s="19">
        <v>20</v>
      </c>
      <c r="BD58" s="19">
        <v>33</v>
      </c>
      <c r="BE58" s="19">
        <v>51</v>
      </c>
      <c r="BF58" s="19">
        <v>0</v>
      </c>
      <c r="BG58" s="29">
        <v>26</v>
      </c>
      <c r="BH58" s="43">
        <v>20</v>
      </c>
      <c r="BI58" s="19">
        <v>0</v>
      </c>
      <c r="BJ58" s="19">
        <v>0</v>
      </c>
      <c r="BK58" s="19">
        <v>0</v>
      </c>
      <c r="BL58" s="29">
        <v>0</v>
      </c>
      <c r="BM58" s="43">
        <v>0</v>
      </c>
      <c r="BN58" s="19">
        <v>6351</v>
      </c>
      <c r="BO58" s="29">
        <v>439</v>
      </c>
      <c r="BP58" s="16">
        <v>130</v>
      </c>
      <c r="BQ58" s="16">
        <v>142</v>
      </c>
      <c r="BR58" s="16"/>
      <c r="BS58" s="16">
        <v>34</v>
      </c>
      <c r="BT58" s="16">
        <v>42</v>
      </c>
      <c r="BU58" s="43">
        <v>51</v>
      </c>
      <c r="BV58" s="16">
        <v>114</v>
      </c>
      <c r="BW58" s="16">
        <v>73</v>
      </c>
      <c r="BX58" s="16">
        <v>35</v>
      </c>
      <c r="BY58" s="16">
        <v>19</v>
      </c>
      <c r="BZ58" s="16">
        <v>79</v>
      </c>
      <c r="CA58" s="16">
        <v>25</v>
      </c>
      <c r="CB58" s="16">
        <f t="shared" si="31"/>
        <v>533</v>
      </c>
      <c r="CC58" s="16">
        <f t="shared" si="14"/>
        <v>572</v>
      </c>
      <c r="CD58" s="31">
        <f t="shared" si="15"/>
        <v>7.317073170731703</v>
      </c>
      <c r="CE58" s="31">
        <f t="shared" si="28"/>
        <v>0.37664783427494797</v>
      </c>
      <c r="CF58" s="31">
        <f t="shared" si="32"/>
        <v>11.71875</v>
      </c>
      <c r="CG58" s="16" t="s">
        <v>49</v>
      </c>
    </row>
    <row r="59" spans="1:85" s="38" customFormat="1" ht="26.25" customHeight="1">
      <c r="A59" s="39"/>
      <c r="B59" s="35" t="s">
        <v>109</v>
      </c>
      <c r="C59" s="35">
        <v>8779</v>
      </c>
      <c r="D59" s="35">
        <v>7859</v>
      </c>
      <c r="E59" s="35">
        <v>7506</v>
      </c>
      <c r="F59" s="35">
        <v>7284</v>
      </c>
      <c r="G59" s="54">
        <v>6743</v>
      </c>
      <c r="H59" s="36">
        <v>6223</v>
      </c>
      <c r="I59" s="37">
        <f t="shared" si="9"/>
        <v>-7.7117010232834104</v>
      </c>
      <c r="J59" s="37">
        <v>828</v>
      </c>
      <c r="K59" s="37">
        <v>769</v>
      </c>
      <c r="L59" s="37">
        <v>722</v>
      </c>
      <c r="M59" s="37">
        <v>711</v>
      </c>
      <c r="N59" s="37">
        <f t="shared" si="20"/>
        <v>7295</v>
      </c>
      <c r="O59" s="37">
        <f t="shared" si="21"/>
        <v>6815</v>
      </c>
      <c r="P59" s="37">
        <f t="shared" si="22"/>
        <v>6188</v>
      </c>
      <c r="Q59" s="37"/>
      <c r="R59" s="54">
        <f t="shared" si="23"/>
        <v>6101</v>
      </c>
      <c r="S59" s="54">
        <f t="shared" si="24"/>
        <v>6517</v>
      </c>
      <c r="T59" s="54">
        <f t="shared" si="29"/>
        <v>6036</v>
      </c>
      <c r="U59" s="35">
        <f t="shared" si="11"/>
        <v>5877</v>
      </c>
      <c r="V59" s="37">
        <f t="shared" si="25"/>
        <v>5927</v>
      </c>
      <c r="W59" s="37">
        <f t="shared" si="26"/>
        <v>5560</v>
      </c>
      <c r="X59" s="37">
        <f t="shared" si="12"/>
        <v>-2.6341948310139145</v>
      </c>
      <c r="Y59" s="54">
        <f t="shared" si="30"/>
        <v>5577</v>
      </c>
      <c r="Z59" s="54">
        <v>4897</v>
      </c>
      <c r="AA59" s="54">
        <f t="shared" si="27"/>
        <v>5480</v>
      </c>
      <c r="AB59" s="35">
        <v>5374</v>
      </c>
      <c r="AC59" s="37">
        <v>4081</v>
      </c>
      <c r="AD59" s="37">
        <v>3810</v>
      </c>
      <c r="AE59" s="37">
        <v>3346</v>
      </c>
      <c r="AF59" s="37">
        <v>1620</v>
      </c>
      <c r="AG59" s="37">
        <v>2976</v>
      </c>
      <c r="AH59" s="37">
        <v>1846</v>
      </c>
      <c r="AI59" s="37">
        <v>1750</v>
      </c>
      <c r="AJ59" s="37">
        <v>2231</v>
      </c>
      <c r="AK59" s="37">
        <v>1331</v>
      </c>
      <c r="AL59" s="37">
        <v>2504</v>
      </c>
      <c r="AM59" s="37">
        <v>1532</v>
      </c>
      <c r="AN59" s="37">
        <v>1453</v>
      </c>
      <c r="AO59" s="37">
        <v>1937</v>
      </c>
      <c r="AP59" s="37">
        <v>25</v>
      </c>
      <c r="AQ59" s="37">
        <v>2149</v>
      </c>
      <c r="AR59" s="37">
        <v>16</v>
      </c>
      <c r="AS59" s="37">
        <v>10</v>
      </c>
      <c r="AT59" s="37">
        <v>0</v>
      </c>
      <c r="AU59" s="37">
        <v>778</v>
      </c>
      <c r="AV59" s="37">
        <v>17</v>
      </c>
      <c r="AW59" s="37">
        <v>888</v>
      </c>
      <c r="AX59" s="37">
        <v>628</v>
      </c>
      <c r="AY59" s="54">
        <v>524</v>
      </c>
      <c r="AZ59" s="54">
        <v>564</v>
      </c>
      <c r="BA59" s="54">
        <v>556</v>
      </c>
      <c r="BB59" s="42">
        <v>503</v>
      </c>
      <c r="BC59" s="37">
        <v>675</v>
      </c>
      <c r="BD59" s="37">
        <v>490</v>
      </c>
      <c r="BE59" s="54">
        <v>445</v>
      </c>
      <c r="BF59" s="54">
        <v>214</v>
      </c>
      <c r="BG59" s="54">
        <v>489</v>
      </c>
      <c r="BH59" s="79">
        <v>450</v>
      </c>
      <c r="BI59" s="54">
        <v>213</v>
      </c>
      <c r="BJ59" s="54">
        <v>138</v>
      </c>
      <c r="BK59" s="54">
        <v>79</v>
      </c>
      <c r="BL59" s="54">
        <v>67</v>
      </c>
      <c r="BM59" s="79">
        <v>53</v>
      </c>
      <c r="BN59" s="54">
        <v>65385</v>
      </c>
      <c r="BO59" s="54">
        <v>3503</v>
      </c>
      <c r="BP59" s="54">
        <v>2559</v>
      </c>
      <c r="BQ59" s="54">
        <v>3194</v>
      </c>
      <c r="BR59" s="54"/>
      <c r="BS59" s="54">
        <v>810</v>
      </c>
      <c r="BT59" s="54">
        <v>1058</v>
      </c>
      <c r="BU59" s="79">
        <v>1085</v>
      </c>
      <c r="BV59" s="54">
        <v>2241</v>
      </c>
      <c r="BW59" s="54">
        <f>SUM(BW60:BW65)</f>
        <v>1478</v>
      </c>
      <c r="BX59" s="54">
        <v>1070</v>
      </c>
      <c r="BY59" s="54">
        <f>SUM(BY60:BY65)</f>
        <v>591</v>
      </c>
      <c r="BZ59" s="54">
        <v>1171</v>
      </c>
      <c r="CA59" s="54">
        <f>SUM(CA60:CA65)</f>
        <v>861</v>
      </c>
      <c r="CB59" s="54">
        <f t="shared" si="31"/>
        <v>8164</v>
      </c>
      <c r="CC59" s="54">
        <f t="shared" si="14"/>
        <v>7553</v>
      </c>
      <c r="CD59" s="54">
        <f t="shared" si="15"/>
        <v>-7.484076433121018</v>
      </c>
      <c r="CE59" s="37">
        <f t="shared" si="28"/>
        <v>21.07370606554946</v>
      </c>
      <c r="CF59" s="37">
        <f t="shared" si="32"/>
        <v>21.372328458942633</v>
      </c>
      <c r="CG59" s="35" t="s">
        <v>109</v>
      </c>
    </row>
    <row r="60" spans="1:85" ht="15">
      <c r="A60" s="18">
        <f t="shared" si="16"/>
        <v>1</v>
      </c>
      <c r="B60" s="16" t="s">
        <v>50</v>
      </c>
      <c r="C60" s="16">
        <v>800</v>
      </c>
      <c r="D60" s="16">
        <v>819</v>
      </c>
      <c r="E60" s="16">
        <v>738</v>
      </c>
      <c r="F60" s="19">
        <v>758</v>
      </c>
      <c r="G60" s="29">
        <v>728</v>
      </c>
      <c r="H60" s="30">
        <v>868</v>
      </c>
      <c r="I60" s="31">
        <f t="shared" si="9"/>
        <v>19.230769230769226</v>
      </c>
      <c r="J60" s="29">
        <v>72</v>
      </c>
      <c r="K60" s="29">
        <v>79</v>
      </c>
      <c r="L60" s="29">
        <v>97</v>
      </c>
      <c r="M60" s="29">
        <v>83</v>
      </c>
      <c r="N60" s="16">
        <f t="shared" si="20"/>
        <v>788</v>
      </c>
      <c r="O60" s="16">
        <f t="shared" si="21"/>
        <v>777</v>
      </c>
      <c r="P60" s="16">
        <f t="shared" si="22"/>
        <v>609</v>
      </c>
      <c r="Q60" s="16"/>
      <c r="R60" s="16">
        <f t="shared" si="23"/>
        <v>815</v>
      </c>
      <c r="S60" s="16">
        <f t="shared" si="24"/>
        <v>753</v>
      </c>
      <c r="T60" s="16">
        <f t="shared" si="29"/>
        <v>794</v>
      </c>
      <c r="U60" s="16">
        <f t="shared" si="11"/>
        <v>748</v>
      </c>
      <c r="V60" s="16">
        <f t="shared" si="25"/>
        <v>674</v>
      </c>
      <c r="W60" s="16">
        <f t="shared" si="26"/>
        <v>542</v>
      </c>
      <c r="X60" s="31">
        <f t="shared" si="12"/>
        <v>-5.793450881612088</v>
      </c>
      <c r="Y60" s="16">
        <f t="shared" si="30"/>
        <v>771</v>
      </c>
      <c r="Z60" s="19">
        <v>472</v>
      </c>
      <c r="AA60" s="19">
        <f t="shared" si="27"/>
        <v>724</v>
      </c>
      <c r="AB60" s="16">
        <v>694</v>
      </c>
      <c r="AC60" s="19">
        <v>386</v>
      </c>
      <c r="AD60" s="19">
        <v>380</v>
      </c>
      <c r="AE60" s="19">
        <v>417</v>
      </c>
      <c r="AF60" s="19">
        <v>281</v>
      </c>
      <c r="AG60" s="29">
        <v>272</v>
      </c>
      <c r="AH60" s="19">
        <v>288</v>
      </c>
      <c r="AI60" s="19">
        <v>162</v>
      </c>
      <c r="AJ60" s="19">
        <v>354</v>
      </c>
      <c r="AK60" s="19">
        <v>264</v>
      </c>
      <c r="AL60" s="29">
        <v>452</v>
      </c>
      <c r="AM60" s="19">
        <v>288</v>
      </c>
      <c r="AN60" s="19">
        <v>162</v>
      </c>
      <c r="AO60" s="19">
        <v>354</v>
      </c>
      <c r="AP60" s="19">
        <v>0</v>
      </c>
      <c r="AQ60" s="29">
        <v>452</v>
      </c>
      <c r="AR60" s="19">
        <v>0</v>
      </c>
      <c r="AS60" s="19">
        <v>0</v>
      </c>
      <c r="AT60" s="19">
        <v>9</v>
      </c>
      <c r="AU60" s="19">
        <v>35</v>
      </c>
      <c r="AV60" s="29">
        <v>0</v>
      </c>
      <c r="AW60" s="19">
        <v>103</v>
      </c>
      <c r="AX60" s="19">
        <v>67</v>
      </c>
      <c r="AY60" s="75">
        <v>44</v>
      </c>
      <c r="AZ60" s="75">
        <v>35</v>
      </c>
      <c r="BA60" s="76">
        <v>70</v>
      </c>
      <c r="BB60" s="43">
        <v>54</v>
      </c>
      <c r="BC60" s="19">
        <v>102</v>
      </c>
      <c r="BD60" s="19">
        <v>67</v>
      </c>
      <c r="BE60" s="19">
        <v>44</v>
      </c>
      <c r="BF60" s="19">
        <v>0</v>
      </c>
      <c r="BG60" s="29">
        <v>70</v>
      </c>
      <c r="BH60" s="43">
        <v>54</v>
      </c>
      <c r="BI60" s="19">
        <v>1</v>
      </c>
      <c r="BJ60" s="19">
        <v>0</v>
      </c>
      <c r="BK60" s="19">
        <v>0</v>
      </c>
      <c r="BL60" s="29">
        <v>0</v>
      </c>
      <c r="BM60" s="43">
        <v>0</v>
      </c>
      <c r="BN60" s="19">
        <v>5975</v>
      </c>
      <c r="BO60" s="29">
        <v>465</v>
      </c>
      <c r="BP60" s="16">
        <v>254</v>
      </c>
      <c r="BQ60" s="16">
        <v>414</v>
      </c>
      <c r="BR60" s="16"/>
      <c r="BS60" s="16">
        <v>57</v>
      </c>
      <c r="BT60" s="16">
        <v>113</v>
      </c>
      <c r="BU60" s="43">
        <v>118</v>
      </c>
      <c r="BV60" s="16">
        <v>135</v>
      </c>
      <c r="BW60" s="16">
        <v>144</v>
      </c>
      <c r="BX60" s="16">
        <v>68</v>
      </c>
      <c r="BY60" s="16">
        <v>67</v>
      </c>
      <c r="BZ60" s="16">
        <v>67</v>
      </c>
      <c r="CA60" s="16">
        <v>77</v>
      </c>
      <c r="CB60" s="16">
        <f t="shared" si="31"/>
        <v>975</v>
      </c>
      <c r="CC60" s="16">
        <f t="shared" si="14"/>
        <v>933</v>
      </c>
      <c r="CD60" s="31">
        <f t="shared" si="15"/>
        <v>-4.307692307692307</v>
      </c>
      <c r="CE60" s="31">
        <f t="shared" si="28"/>
        <v>33.928571428571416</v>
      </c>
      <c r="CF60" s="31">
        <f t="shared" si="32"/>
        <v>7.488479262672811</v>
      </c>
      <c r="CG60" s="16" t="s">
        <v>50</v>
      </c>
    </row>
    <row r="61" spans="1:85" ht="15">
      <c r="A61" s="18">
        <f t="shared" si="16"/>
        <v>2</v>
      </c>
      <c r="B61" s="16" t="s">
        <v>51</v>
      </c>
      <c r="C61" s="16">
        <v>3214</v>
      </c>
      <c r="D61" s="16">
        <v>2465</v>
      </c>
      <c r="E61" s="16">
        <v>2380</v>
      </c>
      <c r="F61" s="19">
        <v>2376</v>
      </c>
      <c r="G61" s="29">
        <v>2089</v>
      </c>
      <c r="H61" s="30">
        <v>1948</v>
      </c>
      <c r="I61" s="31">
        <f t="shared" si="9"/>
        <v>-6.749640976543802</v>
      </c>
      <c r="J61" s="29">
        <v>180</v>
      </c>
      <c r="K61" s="29">
        <v>130</v>
      </c>
      <c r="L61" s="29">
        <v>188</v>
      </c>
      <c r="M61" s="29">
        <v>134</v>
      </c>
      <c r="N61" s="16">
        <f t="shared" si="20"/>
        <v>2782</v>
      </c>
      <c r="O61" s="16">
        <f t="shared" si="21"/>
        <v>2568</v>
      </c>
      <c r="P61" s="16">
        <f t="shared" si="22"/>
        <v>2503</v>
      </c>
      <c r="Q61" s="16"/>
      <c r="R61" s="16">
        <f t="shared" si="23"/>
        <v>2315</v>
      </c>
      <c r="S61" s="16">
        <f t="shared" si="24"/>
        <v>2508</v>
      </c>
      <c r="T61" s="16">
        <f t="shared" si="29"/>
        <v>2265</v>
      </c>
      <c r="U61" s="16">
        <f t="shared" si="11"/>
        <v>2373</v>
      </c>
      <c r="V61" s="16">
        <f t="shared" si="25"/>
        <v>2278</v>
      </c>
      <c r="W61" s="16">
        <f t="shared" si="26"/>
        <v>2289</v>
      </c>
      <c r="X61" s="31">
        <f t="shared" si="12"/>
        <v>4.768211920529808</v>
      </c>
      <c r="Y61" s="16">
        <f t="shared" si="30"/>
        <v>2154</v>
      </c>
      <c r="Z61" s="19">
        <v>1953</v>
      </c>
      <c r="AA61" s="19">
        <f t="shared" si="27"/>
        <v>2106</v>
      </c>
      <c r="AB61" s="16">
        <v>2189</v>
      </c>
      <c r="AC61" s="19">
        <v>1476</v>
      </c>
      <c r="AD61" s="19">
        <v>1414</v>
      </c>
      <c r="AE61" s="19">
        <v>1131</v>
      </c>
      <c r="AF61" s="19">
        <v>555</v>
      </c>
      <c r="AG61" s="29">
        <v>998</v>
      </c>
      <c r="AH61" s="19">
        <v>802</v>
      </c>
      <c r="AI61" s="19">
        <v>875</v>
      </c>
      <c r="AJ61" s="19">
        <v>1023</v>
      </c>
      <c r="AK61" s="19">
        <v>555</v>
      </c>
      <c r="AL61" s="29">
        <v>1108</v>
      </c>
      <c r="AM61" s="19">
        <v>802</v>
      </c>
      <c r="AN61" s="19">
        <v>875</v>
      </c>
      <c r="AO61" s="19">
        <v>1023</v>
      </c>
      <c r="AP61" s="19">
        <v>0</v>
      </c>
      <c r="AQ61" s="29">
        <v>1108</v>
      </c>
      <c r="AR61" s="19">
        <v>0</v>
      </c>
      <c r="AS61" s="19">
        <v>0</v>
      </c>
      <c r="AT61" s="19">
        <v>0</v>
      </c>
      <c r="AU61" s="19">
        <v>274</v>
      </c>
      <c r="AV61" s="29">
        <v>0</v>
      </c>
      <c r="AW61" s="19">
        <v>290</v>
      </c>
      <c r="AX61" s="19">
        <v>214</v>
      </c>
      <c r="AY61" s="75">
        <v>161</v>
      </c>
      <c r="AZ61" s="75">
        <v>153</v>
      </c>
      <c r="BA61" s="76">
        <v>159</v>
      </c>
      <c r="BB61" s="43">
        <v>184</v>
      </c>
      <c r="BC61" s="19">
        <v>182</v>
      </c>
      <c r="BD61" s="19">
        <v>150</v>
      </c>
      <c r="BE61" s="19">
        <v>132</v>
      </c>
      <c r="BF61" s="19">
        <v>121</v>
      </c>
      <c r="BG61" s="29">
        <v>134</v>
      </c>
      <c r="BH61" s="43">
        <v>162</v>
      </c>
      <c r="BI61" s="19">
        <v>108</v>
      </c>
      <c r="BJ61" s="19">
        <v>64</v>
      </c>
      <c r="BK61" s="19">
        <v>29</v>
      </c>
      <c r="BL61" s="29">
        <v>25</v>
      </c>
      <c r="BM61" s="43">
        <v>22</v>
      </c>
      <c r="BN61" s="19">
        <v>24176</v>
      </c>
      <c r="BO61" s="29">
        <v>1237</v>
      </c>
      <c r="BP61" s="16">
        <v>638</v>
      </c>
      <c r="BQ61" s="16">
        <v>788</v>
      </c>
      <c r="BR61" s="16"/>
      <c r="BS61" s="16">
        <v>229</v>
      </c>
      <c r="BT61" s="16">
        <v>216</v>
      </c>
      <c r="BU61" s="43">
        <v>261</v>
      </c>
      <c r="BV61" s="16">
        <v>804</v>
      </c>
      <c r="BW61" s="16">
        <v>512</v>
      </c>
      <c r="BX61" s="16">
        <v>331</v>
      </c>
      <c r="BY61" s="16">
        <v>134</v>
      </c>
      <c r="BZ61" s="16">
        <v>473</v>
      </c>
      <c r="CA61" s="16">
        <v>354</v>
      </c>
      <c r="CB61" s="16">
        <f t="shared" si="31"/>
        <v>2812</v>
      </c>
      <c r="CC61" s="16">
        <f t="shared" si="14"/>
        <v>2768</v>
      </c>
      <c r="CD61" s="31">
        <f t="shared" si="15"/>
        <v>-1.5647226173541924</v>
      </c>
      <c r="CE61" s="31">
        <f t="shared" si="28"/>
        <v>34.60986117759694</v>
      </c>
      <c r="CF61" s="31">
        <f t="shared" si="32"/>
        <v>42.094455852156045</v>
      </c>
      <c r="CG61" s="16" t="s">
        <v>51</v>
      </c>
    </row>
    <row r="62" spans="1:85" ht="15">
      <c r="A62" s="18">
        <f t="shared" si="16"/>
        <v>3</v>
      </c>
      <c r="B62" s="16" t="s">
        <v>52</v>
      </c>
      <c r="C62" s="16">
        <v>842</v>
      </c>
      <c r="D62" s="16">
        <v>752</v>
      </c>
      <c r="E62" s="16">
        <v>666</v>
      </c>
      <c r="F62" s="19">
        <v>676</v>
      </c>
      <c r="G62" s="29">
        <v>726</v>
      </c>
      <c r="H62" s="30">
        <v>708</v>
      </c>
      <c r="I62" s="31">
        <f t="shared" si="9"/>
        <v>-2.47933884297521</v>
      </c>
      <c r="J62" s="29">
        <v>132</v>
      </c>
      <c r="K62" s="29">
        <v>84</v>
      </c>
      <c r="L62" s="29">
        <v>56</v>
      </c>
      <c r="M62" s="29">
        <v>63</v>
      </c>
      <c r="N62" s="16">
        <f t="shared" si="20"/>
        <v>614</v>
      </c>
      <c r="O62" s="16">
        <f t="shared" si="21"/>
        <v>559</v>
      </c>
      <c r="P62" s="16">
        <f t="shared" si="22"/>
        <v>537</v>
      </c>
      <c r="Q62" s="16"/>
      <c r="R62" s="16">
        <f t="shared" si="23"/>
        <v>530</v>
      </c>
      <c r="S62" s="16">
        <f t="shared" si="24"/>
        <v>541</v>
      </c>
      <c r="T62" s="16">
        <f t="shared" si="29"/>
        <v>753</v>
      </c>
      <c r="U62" s="16">
        <f t="shared" si="11"/>
        <v>580</v>
      </c>
      <c r="V62" s="16">
        <f t="shared" si="25"/>
        <v>475</v>
      </c>
      <c r="W62" s="16">
        <f t="shared" si="26"/>
        <v>465</v>
      </c>
      <c r="X62" s="31">
        <f t="shared" si="12"/>
        <v>-22.974767596281538</v>
      </c>
      <c r="Y62" s="16">
        <f t="shared" si="30"/>
        <v>439</v>
      </c>
      <c r="Z62" s="19">
        <v>159</v>
      </c>
      <c r="AA62" s="19">
        <f t="shared" si="27"/>
        <v>643</v>
      </c>
      <c r="AB62" s="16">
        <v>475</v>
      </c>
      <c r="AC62" s="19">
        <v>103</v>
      </c>
      <c r="AD62" s="19">
        <v>123</v>
      </c>
      <c r="AE62" s="19">
        <v>82</v>
      </c>
      <c r="AF62" s="19">
        <v>382</v>
      </c>
      <c r="AG62" s="29">
        <v>183</v>
      </c>
      <c r="AH62" s="19">
        <v>372</v>
      </c>
      <c r="AI62" s="19">
        <v>342</v>
      </c>
      <c r="AJ62" s="19">
        <v>357</v>
      </c>
      <c r="AK62" s="19">
        <v>110</v>
      </c>
      <c r="AL62" s="29">
        <v>460</v>
      </c>
      <c r="AM62" s="19">
        <v>58</v>
      </c>
      <c r="AN62" s="19">
        <v>45</v>
      </c>
      <c r="AO62" s="19">
        <v>63</v>
      </c>
      <c r="AP62" s="19">
        <v>25</v>
      </c>
      <c r="AQ62" s="29">
        <v>105</v>
      </c>
      <c r="AR62" s="19">
        <v>16</v>
      </c>
      <c r="AS62" s="19">
        <v>10</v>
      </c>
      <c r="AT62" s="19">
        <v>0</v>
      </c>
      <c r="AU62" s="19">
        <v>73</v>
      </c>
      <c r="AV62" s="29">
        <v>17</v>
      </c>
      <c r="AW62" s="19">
        <v>84</v>
      </c>
      <c r="AX62" s="19">
        <v>72</v>
      </c>
      <c r="AY62" s="75">
        <v>91</v>
      </c>
      <c r="AZ62" s="75">
        <v>65</v>
      </c>
      <c r="BA62" s="76">
        <v>110</v>
      </c>
      <c r="BB62" s="43">
        <v>105</v>
      </c>
      <c r="BC62" s="19">
        <v>75</v>
      </c>
      <c r="BD62" s="19">
        <v>70</v>
      </c>
      <c r="BE62" s="19">
        <v>90</v>
      </c>
      <c r="BF62" s="19">
        <v>8</v>
      </c>
      <c r="BG62" s="29">
        <v>110</v>
      </c>
      <c r="BH62" s="43">
        <v>105</v>
      </c>
      <c r="BI62" s="19">
        <v>9</v>
      </c>
      <c r="BJ62" s="19">
        <v>2</v>
      </c>
      <c r="BK62" s="19">
        <v>1</v>
      </c>
      <c r="BL62" s="29">
        <v>0</v>
      </c>
      <c r="BM62" s="43">
        <v>0</v>
      </c>
      <c r="BN62" s="19">
        <v>7079</v>
      </c>
      <c r="BO62" s="29">
        <v>134</v>
      </c>
      <c r="BP62" s="16">
        <v>410</v>
      </c>
      <c r="BQ62" s="16">
        <v>491</v>
      </c>
      <c r="BR62" s="16"/>
      <c r="BS62" s="16">
        <v>94</v>
      </c>
      <c r="BT62" s="16">
        <v>157</v>
      </c>
      <c r="BU62" s="43">
        <v>148</v>
      </c>
      <c r="BV62" s="16">
        <v>233</v>
      </c>
      <c r="BW62" s="16">
        <v>66</v>
      </c>
      <c r="BX62" s="16">
        <v>63</v>
      </c>
      <c r="BY62" s="16">
        <v>31</v>
      </c>
      <c r="BZ62" s="16">
        <v>170</v>
      </c>
      <c r="CA62" s="16">
        <v>35</v>
      </c>
      <c r="CB62" s="16">
        <f t="shared" si="31"/>
        <v>973</v>
      </c>
      <c r="CC62" s="16">
        <f t="shared" si="14"/>
        <v>759</v>
      </c>
      <c r="CD62" s="31">
        <f t="shared" si="15"/>
        <v>-21.993833504624874</v>
      </c>
      <c r="CE62" s="31">
        <f t="shared" si="28"/>
        <v>34.02203856749313</v>
      </c>
      <c r="CF62" s="31">
        <f t="shared" si="32"/>
        <v>7.2033898305084705</v>
      </c>
      <c r="CG62" s="16" t="s">
        <v>52</v>
      </c>
    </row>
    <row r="63" spans="1:85" ht="25.5">
      <c r="A63" s="18">
        <f t="shared" si="16"/>
        <v>4</v>
      </c>
      <c r="B63" s="16" t="s">
        <v>53</v>
      </c>
      <c r="C63" s="16">
        <v>960</v>
      </c>
      <c r="D63" s="16">
        <v>838</v>
      </c>
      <c r="E63" s="16">
        <v>637</v>
      </c>
      <c r="F63" s="19">
        <v>553</v>
      </c>
      <c r="G63" s="29">
        <v>497</v>
      </c>
      <c r="H63" s="30">
        <v>507</v>
      </c>
      <c r="I63" s="31">
        <f t="shared" si="9"/>
        <v>2.0120724346076457</v>
      </c>
      <c r="J63" s="29">
        <v>31</v>
      </c>
      <c r="K63" s="29">
        <v>41</v>
      </c>
      <c r="L63" s="29">
        <v>33</v>
      </c>
      <c r="M63" s="29">
        <v>25</v>
      </c>
      <c r="N63" s="16">
        <f t="shared" si="20"/>
        <v>1022</v>
      </c>
      <c r="O63" s="16">
        <f t="shared" si="21"/>
        <v>804</v>
      </c>
      <c r="P63" s="16">
        <f t="shared" si="22"/>
        <v>603</v>
      </c>
      <c r="Q63" s="16"/>
      <c r="R63" s="16">
        <f t="shared" si="23"/>
        <v>472</v>
      </c>
      <c r="S63" s="16">
        <f t="shared" si="24"/>
        <v>929</v>
      </c>
      <c r="T63" s="16">
        <f t="shared" si="29"/>
        <v>466</v>
      </c>
      <c r="U63" s="16">
        <f t="shared" si="11"/>
        <v>423</v>
      </c>
      <c r="V63" s="16">
        <f t="shared" si="25"/>
        <v>723</v>
      </c>
      <c r="W63" s="16">
        <f t="shared" si="26"/>
        <v>568</v>
      </c>
      <c r="X63" s="31">
        <f t="shared" si="12"/>
        <v>-9.227467811158803</v>
      </c>
      <c r="Y63" s="16">
        <f t="shared" si="30"/>
        <v>449</v>
      </c>
      <c r="Z63" s="19">
        <v>720</v>
      </c>
      <c r="AA63" s="19">
        <f t="shared" si="27"/>
        <v>438</v>
      </c>
      <c r="AB63" s="16">
        <v>411</v>
      </c>
      <c r="AC63" s="19">
        <v>612</v>
      </c>
      <c r="AD63" s="19">
        <v>451</v>
      </c>
      <c r="AE63" s="19">
        <v>355</v>
      </c>
      <c r="AF63" s="19">
        <v>209</v>
      </c>
      <c r="AG63" s="29">
        <v>311</v>
      </c>
      <c r="AH63" s="19">
        <v>111</v>
      </c>
      <c r="AI63" s="19">
        <v>117</v>
      </c>
      <c r="AJ63" s="19">
        <v>94</v>
      </c>
      <c r="AK63" s="19">
        <v>209</v>
      </c>
      <c r="AL63" s="29">
        <v>127</v>
      </c>
      <c r="AM63" s="19">
        <v>111</v>
      </c>
      <c r="AN63" s="19">
        <v>117</v>
      </c>
      <c r="AO63" s="19">
        <v>94</v>
      </c>
      <c r="AP63" s="19">
        <v>0</v>
      </c>
      <c r="AQ63" s="29">
        <v>127</v>
      </c>
      <c r="AR63" s="19">
        <v>0</v>
      </c>
      <c r="AS63" s="19">
        <v>0</v>
      </c>
      <c r="AT63" s="19">
        <v>9</v>
      </c>
      <c r="AU63" s="19">
        <v>93</v>
      </c>
      <c r="AV63" s="29">
        <v>0</v>
      </c>
      <c r="AW63" s="19">
        <v>81</v>
      </c>
      <c r="AX63" s="19">
        <v>35</v>
      </c>
      <c r="AY63" s="75">
        <v>23</v>
      </c>
      <c r="AZ63" s="75">
        <v>93</v>
      </c>
      <c r="BA63" s="76">
        <v>28</v>
      </c>
      <c r="BB63" s="43">
        <v>12</v>
      </c>
      <c r="BC63" s="19">
        <v>81</v>
      </c>
      <c r="BD63" s="19">
        <v>35</v>
      </c>
      <c r="BE63" s="19">
        <v>23</v>
      </c>
      <c r="BF63" s="19">
        <v>0</v>
      </c>
      <c r="BG63" s="29">
        <v>28</v>
      </c>
      <c r="BH63" s="43">
        <v>12</v>
      </c>
      <c r="BI63" s="19">
        <v>0</v>
      </c>
      <c r="BJ63" s="19">
        <v>0</v>
      </c>
      <c r="BK63" s="19">
        <v>0</v>
      </c>
      <c r="BL63" s="29">
        <v>0</v>
      </c>
      <c r="BM63" s="43">
        <v>0</v>
      </c>
      <c r="BN63" s="19">
        <v>7081</v>
      </c>
      <c r="BO63" s="29">
        <v>500</v>
      </c>
      <c r="BP63" s="16">
        <v>263</v>
      </c>
      <c r="BQ63" s="16">
        <v>322</v>
      </c>
      <c r="BR63" s="16"/>
      <c r="BS63" s="16">
        <v>97</v>
      </c>
      <c r="BT63" s="16">
        <v>86</v>
      </c>
      <c r="BU63" s="43">
        <v>80</v>
      </c>
      <c r="BV63" s="16">
        <v>137</v>
      </c>
      <c r="BW63" s="16">
        <v>98</v>
      </c>
      <c r="BX63" s="16">
        <v>13</v>
      </c>
      <c r="BY63" s="16">
        <v>7</v>
      </c>
      <c r="BZ63" s="16">
        <v>124</v>
      </c>
      <c r="CA63" s="16">
        <v>91</v>
      </c>
      <c r="CB63" s="16">
        <f t="shared" si="31"/>
        <v>565</v>
      </c>
      <c r="CC63" s="16">
        <f t="shared" si="14"/>
        <v>510</v>
      </c>
      <c r="CD63" s="31">
        <f t="shared" si="15"/>
        <v>-9.73451327433628</v>
      </c>
      <c r="CE63" s="31">
        <f t="shared" si="28"/>
        <v>13.682092555331991</v>
      </c>
      <c r="CF63" s="31">
        <f t="shared" si="32"/>
        <v>0.5917159763313578</v>
      </c>
      <c r="CG63" s="16" t="s">
        <v>53</v>
      </c>
    </row>
    <row r="64" spans="1:85" s="17" customFormat="1" ht="25.5">
      <c r="A64" s="18">
        <f t="shared" si="16"/>
        <v>5</v>
      </c>
      <c r="B64" s="16" t="s">
        <v>54</v>
      </c>
      <c r="C64" s="16">
        <v>291</v>
      </c>
      <c r="D64" s="16">
        <v>314</v>
      </c>
      <c r="E64" s="16">
        <v>304</v>
      </c>
      <c r="F64" s="19">
        <v>314</v>
      </c>
      <c r="G64" s="29">
        <v>277</v>
      </c>
      <c r="H64" s="30">
        <v>323</v>
      </c>
      <c r="I64" s="31">
        <f t="shared" si="9"/>
        <v>16.606498194945843</v>
      </c>
      <c r="J64" s="29">
        <v>32</v>
      </c>
      <c r="K64" s="29">
        <v>60</v>
      </c>
      <c r="L64" s="29">
        <v>37</v>
      </c>
      <c r="M64" s="29">
        <v>43</v>
      </c>
      <c r="N64" s="16">
        <f t="shared" si="20"/>
        <v>190</v>
      </c>
      <c r="O64" s="16">
        <f t="shared" si="21"/>
        <v>224</v>
      </c>
      <c r="P64" s="16">
        <f t="shared" si="22"/>
        <v>163</v>
      </c>
      <c r="Q64" s="16"/>
      <c r="R64" s="16">
        <f t="shared" si="23"/>
        <v>197</v>
      </c>
      <c r="S64" s="16">
        <f t="shared" si="24"/>
        <v>166</v>
      </c>
      <c r="T64" s="16">
        <f t="shared" si="29"/>
        <v>230</v>
      </c>
      <c r="U64" s="16">
        <f t="shared" si="11"/>
        <v>219</v>
      </c>
      <c r="V64" s="16">
        <f t="shared" si="25"/>
        <v>197</v>
      </c>
      <c r="W64" s="16">
        <f t="shared" si="26"/>
        <v>146</v>
      </c>
      <c r="X64" s="31">
        <f t="shared" si="12"/>
        <v>-4.782608695652172</v>
      </c>
      <c r="Y64" s="16">
        <f t="shared" si="30"/>
        <v>166</v>
      </c>
      <c r="Z64" s="19">
        <v>147</v>
      </c>
      <c r="AA64" s="19">
        <f t="shared" si="27"/>
        <v>209</v>
      </c>
      <c r="AB64" s="16">
        <v>201</v>
      </c>
      <c r="AC64" s="19">
        <v>164</v>
      </c>
      <c r="AD64" s="19">
        <v>104</v>
      </c>
      <c r="AE64" s="19">
        <v>103</v>
      </c>
      <c r="AF64" s="19">
        <v>19</v>
      </c>
      <c r="AG64" s="29">
        <v>139</v>
      </c>
      <c r="AH64" s="19">
        <v>33</v>
      </c>
      <c r="AI64" s="19">
        <v>42</v>
      </c>
      <c r="AJ64" s="19">
        <v>63</v>
      </c>
      <c r="AK64" s="19">
        <v>19</v>
      </c>
      <c r="AL64" s="29">
        <v>70</v>
      </c>
      <c r="AM64" s="19">
        <v>33</v>
      </c>
      <c r="AN64" s="19">
        <v>42</v>
      </c>
      <c r="AO64" s="19">
        <v>63</v>
      </c>
      <c r="AP64" s="19">
        <v>0</v>
      </c>
      <c r="AQ64" s="29">
        <v>70</v>
      </c>
      <c r="AR64" s="19">
        <v>0</v>
      </c>
      <c r="AS64" s="19">
        <v>0</v>
      </c>
      <c r="AT64" s="19">
        <v>0</v>
      </c>
      <c r="AU64" s="19">
        <v>24</v>
      </c>
      <c r="AV64" s="29">
        <v>0</v>
      </c>
      <c r="AW64" s="19">
        <v>27</v>
      </c>
      <c r="AX64" s="19">
        <v>17</v>
      </c>
      <c r="AY64" s="75">
        <v>31</v>
      </c>
      <c r="AZ64" s="75">
        <v>24</v>
      </c>
      <c r="BA64" s="76">
        <v>21</v>
      </c>
      <c r="BB64" s="43">
        <v>18</v>
      </c>
      <c r="BC64" s="19">
        <v>27</v>
      </c>
      <c r="BD64" s="19">
        <v>17</v>
      </c>
      <c r="BE64" s="19">
        <v>31</v>
      </c>
      <c r="BF64" s="19">
        <v>0</v>
      </c>
      <c r="BG64" s="29">
        <v>21</v>
      </c>
      <c r="BH64" s="43">
        <v>18</v>
      </c>
      <c r="BI64" s="19">
        <v>0</v>
      </c>
      <c r="BJ64" s="19">
        <v>0</v>
      </c>
      <c r="BK64" s="19">
        <v>0</v>
      </c>
      <c r="BL64" s="29">
        <v>0</v>
      </c>
      <c r="BM64" s="43">
        <v>0</v>
      </c>
      <c r="BN64" s="19">
        <v>2308</v>
      </c>
      <c r="BO64" s="29">
        <v>120</v>
      </c>
      <c r="BP64" s="16">
        <v>103</v>
      </c>
      <c r="BQ64" s="16">
        <v>188</v>
      </c>
      <c r="BR64" s="16"/>
      <c r="BS64" s="16">
        <v>62</v>
      </c>
      <c r="BT64" s="16">
        <v>109</v>
      </c>
      <c r="BU64" s="43">
        <v>109</v>
      </c>
      <c r="BV64" s="16">
        <v>86</v>
      </c>
      <c r="BW64" s="16">
        <v>65</v>
      </c>
      <c r="BX64" s="16">
        <v>24</v>
      </c>
      <c r="BY64" s="16">
        <v>13</v>
      </c>
      <c r="BZ64" s="16">
        <v>62</v>
      </c>
      <c r="CA64" s="16">
        <v>50</v>
      </c>
      <c r="CB64" s="16">
        <f t="shared" si="31"/>
        <v>363</v>
      </c>
      <c r="CC64" s="16">
        <f t="shared" si="14"/>
        <v>341</v>
      </c>
      <c r="CD64" s="31">
        <f t="shared" si="15"/>
        <v>-6.060606060606062</v>
      </c>
      <c r="CE64" s="31">
        <f t="shared" si="28"/>
        <v>31.046931407942225</v>
      </c>
      <c r="CF64" s="31">
        <f t="shared" si="32"/>
        <v>5.572755417956657</v>
      </c>
      <c r="CG64" s="16" t="s">
        <v>54</v>
      </c>
    </row>
    <row r="65" spans="1:85" ht="15">
      <c r="A65" s="18">
        <f t="shared" si="16"/>
        <v>6</v>
      </c>
      <c r="B65" s="16" t="s">
        <v>55</v>
      </c>
      <c r="C65" s="16">
        <v>2672</v>
      </c>
      <c r="D65" s="16">
        <v>2671</v>
      </c>
      <c r="E65" s="16">
        <v>2781</v>
      </c>
      <c r="F65" s="19">
        <v>2607</v>
      </c>
      <c r="G65" s="29">
        <v>2426</v>
      </c>
      <c r="H65" s="30">
        <v>1869</v>
      </c>
      <c r="I65" s="31">
        <f t="shared" si="9"/>
        <v>-22.959604286892002</v>
      </c>
      <c r="J65" s="29">
        <v>381</v>
      </c>
      <c r="K65" s="29">
        <v>375</v>
      </c>
      <c r="L65" s="29">
        <v>311</v>
      </c>
      <c r="M65" s="29">
        <v>363</v>
      </c>
      <c r="N65" s="16">
        <f t="shared" si="20"/>
        <v>1899</v>
      </c>
      <c r="O65" s="16">
        <f t="shared" si="21"/>
        <v>1883</v>
      </c>
      <c r="P65" s="16">
        <f t="shared" si="22"/>
        <v>1773</v>
      </c>
      <c r="Q65" s="16"/>
      <c r="R65" s="16">
        <f t="shared" si="23"/>
        <v>1772</v>
      </c>
      <c r="S65" s="16">
        <f t="shared" si="24"/>
        <v>1620</v>
      </c>
      <c r="T65" s="16">
        <f t="shared" si="29"/>
        <v>1528</v>
      </c>
      <c r="U65" s="16">
        <f t="shared" si="11"/>
        <v>1534</v>
      </c>
      <c r="V65" s="16">
        <f t="shared" si="25"/>
        <v>1580</v>
      </c>
      <c r="W65" s="16">
        <f t="shared" si="26"/>
        <v>1550</v>
      </c>
      <c r="X65" s="31">
        <f t="shared" si="12"/>
        <v>0.39267015706806774</v>
      </c>
      <c r="Y65" s="16">
        <f t="shared" si="30"/>
        <v>1598</v>
      </c>
      <c r="Z65" s="19">
        <v>1446</v>
      </c>
      <c r="AA65" s="19">
        <f t="shared" si="27"/>
        <v>1360</v>
      </c>
      <c r="AB65" s="16">
        <v>1404</v>
      </c>
      <c r="AC65" s="19">
        <v>1340</v>
      </c>
      <c r="AD65" s="19">
        <v>1338</v>
      </c>
      <c r="AE65" s="19">
        <v>1258</v>
      </c>
      <c r="AF65" s="19">
        <v>174</v>
      </c>
      <c r="AG65" s="29">
        <v>1073</v>
      </c>
      <c r="AH65" s="19">
        <v>240</v>
      </c>
      <c r="AI65" s="19">
        <v>212</v>
      </c>
      <c r="AJ65" s="19">
        <v>340</v>
      </c>
      <c r="AK65" s="19">
        <v>174</v>
      </c>
      <c r="AL65" s="29">
        <v>287</v>
      </c>
      <c r="AM65" s="19">
        <v>240</v>
      </c>
      <c r="AN65" s="19">
        <v>212</v>
      </c>
      <c r="AO65" s="19">
        <v>340</v>
      </c>
      <c r="AP65" s="19">
        <v>0</v>
      </c>
      <c r="AQ65" s="29">
        <v>287</v>
      </c>
      <c r="AR65" s="19">
        <v>0</v>
      </c>
      <c r="AS65" s="19">
        <v>0</v>
      </c>
      <c r="AT65" s="19">
        <v>0</v>
      </c>
      <c r="AU65" s="19">
        <v>279</v>
      </c>
      <c r="AV65" s="29">
        <v>0</v>
      </c>
      <c r="AW65" s="19">
        <v>303</v>
      </c>
      <c r="AX65" s="19">
        <v>223</v>
      </c>
      <c r="AY65" s="75">
        <v>174</v>
      </c>
      <c r="AZ65" s="75">
        <v>194</v>
      </c>
      <c r="BA65" s="76">
        <v>168</v>
      </c>
      <c r="BB65" s="43">
        <v>130</v>
      </c>
      <c r="BC65" s="19">
        <v>208</v>
      </c>
      <c r="BD65" s="19">
        <v>151</v>
      </c>
      <c r="BE65" s="19">
        <v>125</v>
      </c>
      <c r="BF65" s="19">
        <v>85</v>
      </c>
      <c r="BG65" s="29">
        <v>126</v>
      </c>
      <c r="BH65" s="43">
        <v>99</v>
      </c>
      <c r="BI65" s="19">
        <v>95</v>
      </c>
      <c r="BJ65" s="19">
        <v>72</v>
      </c>
      <c r="BK65" s="19">
        <v>49</v>
      </c>
      <c r="BL65" s="29">
        <v>42</v>
      </c>
      <c r="BM65" s="43">
        <v>31</v>
      </c>
      <c r="BN65" s="19">
        <v>18766</v>
      </c>
      <c r="BO65" s="29">
        <v>1047</v>
      </c>
      <c r="BP65" s="16">
        <v>891</v>
      </c>
      <c r="BQ65" s="16">
        <v>991</v>
      </c>
      <c r="BR65" s="16"/>
      <c r="BS65" s="16">
        <v>271</v>
      </c>
      <c r="BT65" s="16">
        <v>377</v>
      </c>
      <c r="BU65" s="43">
        <v>369</v>
      </c>
      <c r="BV65" s="16">
        <v>846</v>
      </c>
      <c r="BW65" s="16">
        <v>593</v>
      </c>
      <c r="BX65" s="16">
        <v>571</v>
      </c>
      <c r="BY65" s="16">
        <v>339</v>
      </c>
      <c r="BZ65" s="16">
        <v>275</v>
      </c>
      <c r="CA65" s="16">
        <v>254</v>
      </c>
      <c r="CB65" s="16">
        <f t="shared" si="31"/>
        <v>2476</v>
      </c>
      <c r="CC65" s="16">
        <f t="shared" si="14"/>
        <v>2242</v>
      </c>
      <c r="CD65" s="31">
        <f t="shared" si="15"/>
        <v>-9.45072697899839</v>
      </c>
      <c r="CE65" s="31">
        <f t="shared" si="28"/>
        <v>2.061005770816152</v>
      </c>
      <c r="CF65" s="31">
        <f t="shared" si="32"/>
        <v>19.957196361690748</v>
      </c>
      <c r="CG65" s="16" t="s">
        <v>55</v>
      </c>
    </row>
    <row r="66" spans="1:85" s="38" customFormat="1" ht="25.5" customHeight="1">
      <c r="A66" s="39"/>
      <c r="B66" s="35" t="s">
        <v>110</v>
      </c>
      <c r="C66" s="35">
        <v>20320</v>
      </c>
      <c r="D66" s="35">
        <v>18668</v>
      </c>
      <c r="E66" s="35">
        <v>17762</v>
      </c>
      <c r="F66" s="35">
        <v>16144</v>
      </c>
      <c r="G66" s="54">
        <v>13979</v>
      </c>
      <c r="H66" s="36">
        <v>13265</v>
      </c>
      <c r="I66" s="37">
        <f t="shared" si="9"/>
        <v>-5.107661492238364</v>
      </c>
      <c r="J66" s="37">
        <v>2391</v>
      </c>
      <c r="K66" s="37">
        <v>2426</v>
      </c>
      <c r="L66" s="37">
        <v>2379</v>
      </c>
      <c r="M66" s="37">
        <v>1712</v>
      </c>
      <c r="N66" s="37">
        <f t="shared" si="20"/>
        <v>15690</v>
      </c>
      <c r="O66" s="37">
        <f t="shared" si="21"/>
        <v>14546</v>
      </c>
      <c r="P66" s="37">
        <f t="shared" si="22"/>
        <v>13527</v>
      </c>
      <c r="Q66" s="37"/>
      <c r="R66" s="54">
        <f t="shared" si="23"/>
        <v>14524</v>
      </c>
      <c r="S66" s="54">
        <f t="shared" si="24"/>
        <v>13970</v>
      </c>
      <c r="T66" s="54">
        <f t="shared" si="29"/>
        <v>14859</v>
      </c>
      <c r="U66" s="35">
        <f t="shared" si="11"/>
        <v>13575</v>
      </c>
      <c r="V66" s="37">
        <f t="shared" si="25"/>
        <v>12762</v>
      </c>
      <c r="W66" s="37">
        <f t="shared" si="26"/>
        <v>11930</v>
      </c>
      <c r="X66" s="37">
        <f t="shared" si="12"/>
        <v>-8.641227538865337</v>
      </c>
      <c r="Y66" s="54">
        <f t="shared" si="30"/>
        <v>13105</v>
      </c>
      <c r="Z66" s="54">
        <v>10237</v>
      </c>
      <c r="AA66" s="54">
        <f t="shared" si="27"/>
        <v>13636</v>
      </c>
      <c r="AB66" s="35">
        <v>12409</v>
      </c>
      <c r="AC66" s="37">
        <v>9031</v>
      </c>
      <c r="AD66" s="37">
        <v>8362</v>
      </c>
      <c r="AE66" s="37">
        <v>8131</v>
      </c>
      <c r="AF66" s="37">
        <v>3733</v>
      </c>
      <c r="AG66" s="37">
        <v>7233</v>
      </c>
      <c r="AH66" s="37">
        <v>3731</v>
      </c>
      <c r="AI66" s="37">
        <v>3568</v>
      </c>
      <c r="AJ66" s="37">
        <v>4974</v>
      </c>
      <c r="AK66" s="37">
        <v>2958</v>
      </c>
      <c r="AL66" s="37">
        <v>6403</v>
      </c>
      <c r="AM66" s="37">
        <v>3214</v>
      </c>
      <c r="AN66" s="37">
        <v>3227</v>
      </c>
      <c r="AO66" s="37">
        <v>4646</v>
      </c>
      <c r="AP66" s="37">
        <v>195</v>
      </c>
      <c r="AQ66" s="37">
        <v>5991</v>
      </c>
      <c r="AR66" s="37">
        <v>32</v>
      </c>
      <c r="AS66" s="37">
        <v>27</v>
      </c>
      <c r="AT66" s="37">
        <v>0</v>
      </c>
      <c r="AU66" s="37">
        <v>1720</v>
      </c>
      <c r="AV66" s="37">
        <v>24</v>
      </c>
      <c r="AW66" s="37">
        <v>1784</v>
      </c>
      <c r="AX66" s="37">
        <v>1597</v>
      </c>
      <c r="AY66" s="54">
        <v>1419</v>
      </c>
      <c r="AZ66" s="54">
        <v>1137</v>
      </c>
      <c r="BA66" s="54">
        <v>1223</v>
      </c>
      <c r="BB66" s="42">
        <v>1166</v>
      </c>
      <c r="BC66" s="37">
        <v>1159</v>
      </c>
      <c r="BD66" s="37">
        <v>1104</v>
      </c>
      <c r="BE66" s="37">
        <v>1074</v>
      </c>
      <c r="BF66" s="37">
        <v>583</v>
      </c>
      <c r="BG66" s="54">
        <v>1045</v>
      </c>
      <c r="BH66" s="79">
        <v>976</v>
      </c>
      <c r="BI66" s="54">
        <v>625</v>
      </c>
      <c r="BJ66" s="54">
        <v>493</v>
      </c>
      <c r="BK66" s="54">
        <v>345</v>
      </c>
      <c r="BL66" s="54">
        <v>178</v>
      </c>
      <c r="BM66" s="79">
        <v>190</v>
      </c>
      <c r="BN66" s="54">
        <v>142405</v>
      </c>
      <c r="BO66" s="54">
        <v>9079</v>
      </c>
      <c r="BP66" s="54">
        <v>3234</v>
      </c>
      <c r="BQ66" s="54">
        <v>4381</v>
      </c>
      <c r="BR66" s="54"/>
      <c r="BS66" s="54">
        <v>1159</v>
      </c>
      <c r="BT66" s="54">
        <v>1493</v>
      </c>
      <c r="BU66" s="79">
        <v>1812</v>
      </c>
      <c r="BV66" s="54">
        <v>3463</v>
      </c>
      <c r="BW66" s="54">
        <f>SUM(BW67:BW78)</f>
        <v>2477</v>
      </c>
      <c r="BX66" s="54">
        <v>1248</v>
      </c>
      <c r="BY66" s="54">
        <f>SUM(BY67:BY78)</f>
        <v>795</v>
      </c>
      <c r="BZ66" s="54">
        <v>1929</v>
      </c>
      <c r="CA66" s="54">
        <f>SUM(CA67:CA78)</f>
        <v>1231</v>
      </c>
      <c r="CB66" s="54">
        <f t="shared" si="31"/>
        <v>17600</v>
      </c>
      <c r="CC66" s="54">
        <f t="shared" si="14"/>
        <v>16182</v>
      </c>
      <c r="CD66" s="54">
        <f t="shared" si="15"/>
        <v>-8.056818181818187</v>
      </c>
      <c r="CE66" s="37">
        <f t="shared" si="28"/>
        <v>25.903140424923095</v>
      </c>
      <c r="CF66" s="37">
        <f t="shared" si="32"/>
        <v>21.990199773840928</v>
      </c>
      <c r="CG66" s="35" t="s">
        <v>110</v>
      </c>
    </row>
    <row r="67" spans="1:85" ht="15">
      <c r="A67" s="18">
        <f t="shared" si="16"/>
        <v>1</v>
      </c>
      <c r="B67" s="16" t="s">
        <v>56</v>
      </c>
      <c r="C67" s="16">
        <v>362</v>
      </c>
      <c r="D67" s="16">
        <v>399</v>
      </c>
      <c r="E67" s="16">
        <v>272</v>
      </c>
      <c r="F67" s="19">
        <v>212</v>
      </c>
      <c r="G67" s="29">
        <v>217</v>
      </c>
      <c r="H67" s="30">
        <v>307</v>
      </c>
      <c r="I67" s="31">
        <f t="shared" si="9"/>
        <v>41.47465437788017</v>
      </c>
      <c r="J67" s="29">
        <v>57</v>
      </c>
      <c r="K67" s="29">
        <v>54</v>
      </c>
      <c r="L67" s="29">
        <v>28</v>
      </c>
      <c r="M67" s="29">
        <v>24</v>
      </c>
      <c r="N67" s="16">
        <f t="shared" si="20"/>
        <v>207</v>
      </c>
      <c r="O67" s="16">
        <f t="shared" si="21"/>
        <v>269</v>
      </c>
      <c r="P67" s="16">
        <f t="shared" si="22"/>
        <v>179</v>
      </c>
      <c r="Q67" s="16"/>
      <c r="R67" s="16">
        <f t="shared" si="23"/>
        <v>227</v>
      </c>
      <c r="S67" s="16">
        <f t="shared" si="24"/>
        <v>198</v>
      </c>
      <c r="T67" s="16">
        <f t="shared" si="29"/>
        <v>243</v>
      </c>
      <c r="U67" s="16">
        <f t="shared" si="11"/>
        <v>224</v>
      </c>
      <c r="V67" s="16">
        <f t="shared" si="25"/>
        <v>261</v>
      </c>
      <c r="W67" s="16">
        <f t="shared" si="26"/>
        <v>165</v>
      </c>
      <c r="X67" s="31">
        <f t="shared" si="12"/>
        <v>-7.818930041152257</v>
      </c>
      <c r="Y67" s="16">
        <f t="shared" si="30"/>
        <v>215</v>
      </c>
      <c r="Z67" s="19">
        <v>123</v>
      </c>
      <c r="AA67" s="19">
        <f t="shared" si="27"/>
        <v>215</v>
      </c>
      <c r="AB67" s="16">
        <v>182</v>
      </c>
      <c r="AC67" s="19">
        <v>151</v>
      </c>
      <c r="AD67" s="19">
        <v>89</v>
      </c>
      <c r="AE67" s="19">
        <v>130</v>
      </c>
      <c r="AF67" s="19">
        <v>75</v>
      </c>
      <c r="AG67" s="29">
        <v>53</v>
      </c>
      <c r="AH67" s="19">
        <v>110</v>
      </c>
      <c r="AI67" s="19">
        <v>76</v>
      </c>
      <c r="AJ67" s="19">
        <v>85</v>
      </c>
      <c r="AK67" s="19">
        <v>75</v>
      </c>
      <c r="AL67" s="29">
        <v>162</v>
      </c>
      <c r="AM67" s="19">
        <v>110</v>
      </c>
      <c r="AN67" s="19">
        <v>76</v>
      </c>
      <c r="AO67" s="19">
        <v>85</v>
      </c>
      <c r="AP67" s="19">
        <v>0</v>
      </c>
      <c r="AQ67" s="29">
        <v>162</v>
      </c>
      <c r="AR67" s="19">
        <v>0</v>
      </c>
      <c r="AS67" s="19">
        <v>0</v>
      </c>
      <c r="AT67" s="19">
        <v>5</v>
      </c>
      <c r="AU67" s="19">
        <v>9</v>
      </c>
      <c r="AV67" s="29">
        <v>0</v>
      </c>
      <c r="AW67" s="19">
        <v>8</v>
      </c>
      <c r="AX67" s="19">
        <v>14</v>
      </c>
      <c r="AY67" s="75">
        <v>12</v>
      </c>
      <c r="AZ67" s="75">
        <v>9</v>
      </c>
      <c r="BA67" s="76">
        <v>28</v>
      </c>
      <c r="BB67" s="43">
        <v>42</v>
      </c>
      <c r="BC67" s="19">
        <v>8</v>
      </c>
      <c r="BD67" s="19">
        <v>14</v>
      </c>
      <c r="BE67" s="19">
        <v>12</v>
      </c>
      <c r="BF67" s="19">
        <v>0</v>
      </c>
      <c r="BG67" s="29">
        <v>28</v>
      </c>
      <c r="BH67" s="43">
        <v>42</v>
      </c>
      <c r="BI67" s="19">
        <v>0</v>
      </c>
      <c r="BJ67" s="19">
        <v>0</v>
      </c>
      <c r="BK67" s="19">
        <v>0</v>
      </c>
      <c r="BL67" s="29">
        <v>0</v>
      </c>
      <c r="BM67" s="43">
        <v>0</v>
      </c>
      <c r="BN67" s="19">
        <v>1772</v>
      </c>
      <c r="BO67" s="29">
        <v>109</v>
      </c>
      <c r="BP67" s="16">
        <v>20</v>
      </c>
      <c r="BQ67" s="16">
        <v>73</v>
      </c>
      <c r="BR67" s="16"/>
      <c r="BS67" s="16">
        <v>17</v>
      </c>
      <c r="BT67" s="16">
        <v>41</v>
      </c>
      <c r="BU67" s="43">
        <v>87</v>
      </c>
      <c r="BV67" s="16">
        <v>46</v>
      </c>
      <c r="BW67" s="16">
        <v>43</v>
      </c>
      <c r="BX67" s="16">
        <v>13</v>
      </c>
      <c r="BY67" s="16">
        <v>32</v>
      </c>
      <c r="BZ67" s="16">
        <v>9</v>
      </c>
      <c r="CA67" s="16">
        <v>11</v>
      </c>
      <c r="CB67" s="16">
        <f t="shared" si="31"/>
        <v>297</v>
      </c>
      <c r="CC67" s="16">
        <f t="shared" si="14"/>
        <v>343</v>
      </c>
      <c r="CD67" s="31">
        <f t="shared" si="15"/>
        <v>15.488215488215488</v>
      </c>
      <c r="CE67" s="31">
        <f t="shared" si="28"/>
        <v>36.86635944700461</v>
      </c>
      <c r="CF67" s="31">
        <f t="shared" si="32"/>
        <v>11.726384364820845</v>
      </c>
      <c r="CG67" s="16" t="s">
        <v>56</v>
      </c>
    </row>
    <row r="68" spans="1:85" ht="15">
      <c r="A68" s="18">
        <f t="shared" si="16"/>
        <v>2</v>
      </c>
      <c r="B68" s="16" t="s">
        <v>57</v>
      </c>
      <c r="C68" s="16">
        <v>1295</v>
      </c>
      <c r="D68" s="16">
        <v>1029</v>
      </c>
      <c r="E68" s="16">
        <v>1003</v>
      </c>
      <c r="F68" s="19">
        <v>968</v>
      </c>
      <c r="G68" s="29">
        <v>784</v>
      </c>
      <c r="H68" s="30">
        <v>820</v>
      </c>
      <c r="I68" s="31">
        <f t="shared" si="9"/>
        <v>4.591836734693871</v>
      </c>
      <c r="J68" s="29">
        <v>102</v>
      </c>
      <c r="K68" s="29">
        <v>55</v>
      </c>
      <c r="L68" s="29">
        <v>66</v>
      </c>
      <c r="M68" s="29">
        <v>75</v>
      </c>
      <c r="N68" s="16">
        <f t="shared" si="20"/>
        <v>986</v>
      </c>
      <c r="O68" s="16">
        <f t="shared" si="21"/>
        <v>954</v>
      </c>
      <c r="P68" s="16">
        <f t="shared" si="22"/>
        <v>882</v>
      </c>
      <c r="Q68" s="16"/>
      <c r="R68" s="16">
        <f t="shared" si="23"/>
        <v>1020</v>
      </c>
      <c r="S68" s="16">
        <f t="shared" si="24"/>
        <v>906</v>
      </c>
      <c r="T68" s="16">
        <f t="shared" si="29"/>
        <v>971</v>
      </c>
      <c r="U68" s="16">
        <f t="shared" si="11"/>
        <v>822</v>
      </c>
      <c r="V68" s="16">
        <f t="shared" si="25"/>
        <v>818</v>
      </c>
      <c r="W68" s="16">
        <f t="shared" si="26"/>
        <v>779</v>
      </c>
      <c r="X68" s="31">
        <f t="shared" si="12"/>
        <v>-15.34500514933059</v>
      </c>
      <c r="Y68" s="16">
        <f t="shared" si="30"/>
        <v>907</v>
      </c>
      <c r="Z68" s="19">
        <v>742</v>
      </c>
      <c r="AA68" s="19">
        <f t="shared" si="27"/>
        <v>869</v>
      </c>
      <c r="AB68" s="16">
        <v>691</v>
      </c>
      <c r="AC68" s="19">
        <v>644</v>
      </c>
      <c r="AD68" s="19">
        <v>654</v>
      </c>
      <c r="AE68" s="19">
        <v>643</v>
      </c>
      <c r="AF68" s="19">
        <v>164</v>
      </c>
      <c r="AG68" s="29">
        <v>542</v>
      </c>
      <c r="AH68" s="19">
        <v>174</v>
      </c>
      <c r="AI68" s="19">
        <v>125</v>
      </c>
      <c r="AJ68" s="19">
        <v>264</v>
      </c>
      <c r="AK68" s="19">
        <v>164</v>
      </c>
      <c r="AL68" s="29">
        <v>327</v>
      </c>
      <c r="AM68" s="19">
        <v>174</v>
      </c>
      <c r="AN68" s="19">
        <v>124</v>
      </c>
      <c r="AO68" s="19">
        <v>246</v>
      </c>
      <c r="AP68" s="19">
        <v>0</v>
      </c>
      <c r="AQ68" s="29">
        <v>327</v>
      </c>
      <c r="AR68" s="19">
        <v>0</v>
      </c>
      <c r="AS68" s="19">
        <v>0</v>
      </c>
      <c r="AT68" s="19">
        <v>0</v>
      </c>
      <c r="AU68" s="19">
        <v>80</v>
      </c>
      <c r="AV68" s="29">
        <v>0</v>
      </c>
      <c r="AW68" s="19">
        <v>136</v>
      </c>
      <c r="AX68" s="19">
        <v>103</v>
      </c>
      <c r="AY68" s="75">
        <v>113</v>
      </c>
      <c r="AZ68" s="75">
        <v>74</v>
      </c>
      <c r="BA68" s="76">
        <v>102</v>
      </c>
      <c r="BB68" s="43">
        <v>131</v>
      </c>
      <c r="BC68" s="19">
        <v>116</v>
      </c>
      <c r="BD68" s="19">
        <v>91</v>
      </c>
      <c r="BE68" s="19">
        <v>110</v>
      </c>
      <c r="BF68" s="19">
        <v>6</v>
      </c>
      <c r="BG68" s="29">
        <v>93</v>
      </c>
      <c r="BH68" s="43">
        <v>128</v>
      </c>
      <c r="BI68" s="19">
        <v>20</v>
      </c>
      <c r="BJ68" s="19">
        <v>12</v>
      </c>
      <c r="BK68" s="19">
        <v>3</v>
      </c>
      <c r="BL68" s="29">
        <v>9</v>
      </c>
      <c r="BM68" s="43">
        <v>3</v>
      </c>
      <c r="BN68" s="19">
        <v>6274</v>
      </c>
      <c r="BO68" s="29">
        <v>402</v>
      </c>
      <c r="BP68" s="16">
        <v>62</v>
      </c>
      <c r="BQ68" s="16">
        <v>104</v>
      </c>
      <c r="BR68" s="16"/>
      <c r="BS68" s="16">
        <v>36</v>
      </c>
      <c r="BT68" s="16">
        <v>79</v>
      </c>
      <c r="BU68" s="43">
        <v>146</v>
      </c>
      <c r="BV68" s="16">
        <v>108</v>
      </c>
      <c r="BW68" s="16">
        <v>134</v>
      </c>
      <c r="BX68" s="16">
        <v>20</v>
      </c>
      <c r="BY68" s="16">
        <v>74</v>
      </c>
      <c r="BZ68" s="16">
        <v>88</v>
      </c>
      <c r="CA68" s="16">
        <v>60</v>
      </c>
      <c r="CB68" s="16">
        <f t="shared" si="31"/>
        <v>1070</v>
      </c>
      <c r="CC68" s="16">
        <f t="shared" si="14"/>
        <v>1042</v>
      </c>
      <c r="CD68" s="31">
        <f t="shared" si="15"/>
        <v>-2.6168224299065486</v>
      </c>
      <c r="CE68" s="31">
        <f t="shared" si="28"/>
        <v>36.4795918367347</v>
      </c>
      <c r="CF68" s="31">
        <f t="shared" si="32"/>
        <v>27.07317073170732</v>
      </c>
      <c r="CG68" s="16" t="s">
        <v>57</v>
      </c>
    </row>
    <row r="69" spans="1:85" ht="15">
      <c r="A69" s="18">
        <f t="shared" si="16"/>
        <v>3</v>
      </c>
      <c r="B69" s="16" t="s">
        <v>58</v>
      </c>
      <c r="C69" s="16">
        <v>1050</v>
      </c>
      <c r="D69" s="16">
        <v>992</v>
      </c>
      <c r="E69" s="16">
        <v>931</v>
      </c>
      <c r="F69" s="19">
        <v>504</v>
      </c>
      <c r="G69" s="29">
        <v>930</v>
      </c>
      <c r="H69" s="30">
        <v>936</v>
      </c>
      <c r="I69" s="31">
        <f t="shared" si="9"/>
        <v>0.6451612903225765</v>
      </c>
      <c r="J69" s="29">
        <v>0</v>
      </c>
      <c r="K69" s="29">
        <v>2</v>
      </c>
      <c r="L69" s="29">
        <v>3</v>
      </c>
      <c r="M69" s="29">
        <v>0</v>
      </c>
      <c r="N69" s="16">
        <f aca="true" t="shared" si="33" ref="N69:N96">S69+AU69</f>
        <v>873</v>
      </c>
      <c r="O69" s="16">
        <f aca="true" t="shared" si="34" ref="O69:O96">V69+AW69</f>
        <v>839</v>
      </c>
      <c r="P69" s="16">
        <f aca="true" t="shared" si="35" ref="P69:P96">W69+AX69</f>
        <v>743</v>
      </c>
      <c r="Q69" s="16"/>
      <c r="R69" s="16">
        <f aca="true" t="shared" si="36" ref="R69:R96">Y69+AY69</f>
        <v>470</v>
      </c>
      <c r="S69" s="16">
        <f aca="true" t="shared" si="37" ref="S69:S96">Z69+AF69</f>
        <v>721</v>
      </c>
      <c r="T69" s="16">
        <f t="shared" si="29"/>
        <v>656</v>
      </c>
      <c r="U69" s="16">
        <f t="shared" si="11"/>
        <v>514</v>
      </c>
      <c r="V69" s="16">
        <f aca="true" t="shared" si="38" ref="V69:V96">AC69+AH69</f>
        <v>684</v>
      </c>
      <c r="W69" s="16">
        <f aca="true" t="shared" si="39" ref="W69:W96">AD69+AI69</f>
        <v>593</v>
      </c>
      <c r="X69" s="31">
        <f t="shared" si="12"/>
        <v>-21.64634146341463</v>
      </c>
      <c r="Y69" s="16">
        <f t="shared" si="30"/>
        <v>360</v>
      </c>
      <c r="Z69" s="19">
        <v>682</v>
      </c>
      <c r="AA69" s="19">
        <f aca="true" t="shared" si="40" ref="AA69:AA99">AG69+AL69</f>
        <v>558</v>
      </c>
      <c r="AB69" s="16">
        <v>379</v>
      </c>
      <c r="AC69" s="19">
        <v>637</v>
      </c>
      <c r="AD69" s="19">
        <v>535</v>
      </c>
      <c r="AE69" s="19">
        <v>272</v>
      </c>
      <c r="AF69" s="19">
        <v>39</v>
      </c>
      <c r="AG69" s="29">
        <v>452</v>
      </c>
      <c r="AH69" s="19">
        <v>47</v>
      </c>
      <c r="AI69" s="19">
        <v>58</v>
      </c>
      <c r="AJ69" s="19">
        <v>88</v>
      </c>
      <c r="AK69" s="19">
        <v>39</v>
      </c>
      <c r="AL69" s="29">
        <v>106</v>
      </c>
      <c r="AM69" s="19">
        <v>47</v>
      </c>
      <c r="AN69" s="19">
        <v>58</v>
      </c>
      <c r="AO69" s="19">
        <v>88</v>
      </c>
      <c r="AP69" s="19">
        <v>0</v>
      </c>
      <c r="AQ69" s="29">
        <v>106</v>
      </c>
      <c r="AR69" s="19">
        <v>0</v>
      </c>
      <c r="AS69" s="19">
        <v>0</v>
      </c>
      <c r="AT69" s="19">
        <v>0</v>
      </c>
      <c r="AU69" s="19">
        <v>152</v>
      </c>
      <c r="AV69" s="29">
        <v>0</v>
      </c>
      <c r="AW69" s="19">
        <v>155</v>
      </c>
      <c r="AX69" s="19">
        <v>150</v>
      </c>
      <c r="AY69" s="75">
        <v>110</v>
      </c>
      <c r="AZ69" s="75">
        <v>152</v>
      </c>
      <c r="BA69" s="76">
        <v>98</v>
      </c>
      <c r="BB69" s="43">
        <v>135</v>
      </c>
      <c r="BC69" s="19">
        <v>155</v>
      </c>
      <c r="BD69" s="19">
        <v>150</v>
      </c>
      <c r="BE69" s="19">
        <v>110</v>
      </c>
      <c r="BF69" s="19">
        <v>0</v>
      </c>
      <c r="BG69" s="29">
        <v>98</v>
      </c>
      <c r="BH69" s="43">
        <v>135</v>
      </c>
      <c r="BI69" s="19">
        <v>0</v>
      </c>
      <c r="BJ69" s="19">
        <v>0</v>
      </c>
      <c r="BK69" s="19">
        <v>0</v>
      </c>
      <c r="BL69" s="29">
        <v>0</v>
      </c>
      <c r="BM69" s="43">
        <v>0</v>
      </c>
      <c r="BN69" s="19">
        <v>5190</v>
      </c>
      <c r="BO69" s="29">
        <v>239</v>
      </c>
      <c r="BP69" s="16">
        <v>0</v>
      </c>
      <c r="BQ69" s="16">
        <v>59</v>
      </c>
      <c r="BR69" s="16"/>
      <c r="BS69" s="16">
        <v>4</v>
      </c>
      <c r="BT69" s="16">
        <v>59</v>
      </c>
      <c r="BU69" s="43">
        <v>27</v>
      </c>
      <c r="BV69" s="16">
        <v>34</v>
      </c>
      <c r="BW69" s="16">
        <v>112</v>
      </c>
      <c r="BX69" s="16">
        <v>34</v>
      </c>
      <c r="BY69" s="16">
        <v>45</v>
      </c>
      <c r="BZ69" s="16">
        <v>0</v>
      </c>
      <c r="CA69" s="16">
        <v>67</v>
      </c>
      <c r="CB69" s="16">
        <f aca="true" t="shared" si="41" ref="CB69:CB99">T69+BT69+BX69</f>
        <v>749</v>
      </c>
      <c r="CC69" s="16">
        <f t="shared" si="14"/>
        <v>586</v>
      </c>
      <c r="CD69" s="31">
        <f t="shared" si="15"/>
        <v>-21.762349799732974</v>
      </c>
      <c r="CE69" s="31">
        <f aca="true" t="shared" si="42" ref="CE69:CE99">CB69*100/G69-100</f>
        <v>-19.462365591397855</v>
      </c>
      <c r="CF69" s="31">
        <f t="shared" si="32"/>
        <v>-37.39316239316239</v>
      </c>
      <c r="CG69" s="16" t="s">
        <v>58</v>
      </c>
    </row>
    <row r="70" spans="1:85" ht="15">
      <c r="A70" s="18">
        <f t="shared" si="16"/>
        <v>4</v>
      </c>
      <c r="B70" s="16" t="s">
        <v>59</v>
      </c>
      <c r="C70" s="16">
        <v>425</v>
      </c>
      <c r="D70" s="16">
        <v>413</v>
      </c>
      <c r="E70" s="16">
        <v>439</v>
      </c>
      <c r="F70" s="19">
        <v>336</v>
      </c>
      <c r="G70" s="29">
        <v>285</v>
      </c>
      <c r="H70" s="30">
        <v>456</v>
      </c>
      <c r="I70" s="31">
        <f aca="true" t="shared" si="43" ref="I70:I99">H70*100/G70-100</f>
        <v>60</v>
      </c>
      <c r="J70" s="29">
        <v>57</v>
      </c>
      <c r="K70" s="29">
        <v>38</v>
      </c>
      <c r="L70" s="29">
        <v>41</v>
      </c>
      <c r="M70" s="29">
        <v>28</v>
      </c>
      <c r="N70" s="16">
        <f t="shared" si="33"/>
        <v>414</v>
      </c>
      <c r="O70" s="16">
        <f t="shared" si="34"/>
        <v>376</v>
      </c>
      <c r="P70" s="16">
        <f t="shared" si="35"/>
        <v>400</v>
      </c>
      <c r="Q70" s="16"/>
      <c r="R70" s="16">
        <f t="shared" si="36"/>
        <v>391</v>
      </c>
      <c r="S70" s="16">
        <f t="shared" si="37"/>
        <v>392</v>
      </c>
      <c r="T70" s="16">
        <f aca="true" t="shared" si="44" ref="T70:T99">AA70+BA70</f>
        <v>370</v>
      </c>
      <c r="U70" s="16">
        <f aca="true" t="shared" si="45" ref="U70:U99">AB70+BB70</f>
        <v>384</v>
      </c>
      <c r="V70" s="16">
        <f t="shared" si="38"/>
        <v>351</v>
      </c>
      <c r="W70" s="16">
        <f t="shared" si="39"/>
        <v>371</v>
      </c>
      <c r="X70" s="31">
        <f aca="true" t="shared" si="46" ref="X70:X99">U70*100/T70-100</f>
        <v>3.7837837837837895</v>
      </c>
      <c r="Y70" s="16">
        <f aca="true" t="shared" si="47" ref="Y70:Y96">AE70+AJ70</f>
        <v>359</v>
      </c>
      <c r="Z70" s="19">
        <v>310</v>
      </c>
      <c r="AA70" s="19">
        <f t="shared" si="40"/>
        <v>351</v>
      </c>
      <c r="AB70" s="16">
        <v>372</v>
      </c>
      <c r="AC70" s="19">
        <v>255</v>
      </c>
      <c r="AD70" s="19">
        <v>283</v>
      </c>
      <c r="AE70" s="19">
        <v>268</v>
      </c>
      <c r="AF70" s="19">
        <v>82</v>
      </c>
      <c r="AG70" s="29">
        <v>266</v>
      </c>
      <c r="AH70" s="19">
        <v>96</v>
      </c>
      <c r="AI70" s="19">
        <v>88</v>
      </c>
      <c r="AJ70" s="19">
        <v>91</v>
      </c>
      <c r="AK70" s="19">
        <v>82</v>
      </c>
      <c r="AL70" s="29">
        <v>85</v>
      </c>
      <c r="AM70" s="19">
        <v>93</v>
      </c>
      <c r="AN70" s="19">
        <v>88</v>
      </c>
      <c r="AO70" s="19">
        <v>91</v>
      </c>
      <c r="AP70" s="19">
        <v>0</v>
      </c>
      <c r="AQ70" s="29">
        <v>85</v>
      </c>
      <c r="AR70" s="19">
        <v>0</v>
      </c>
      <c r="AS70" s="19">
        <v>0</v>
      </c>
      <c r="AT70" s="19">
        <v>0</v>
      </c>
      <c r="AU70" s="19">
        <v>22</v>
      </c>
      <c r="AV70" s="29">
        <v>0</v>
      </c>
      <c r="AW70" s="19">
        <v>25</v>
      </c>
      <c r="AX70" s="19">
        <v>29</v>
      </c>
      <c r="AY70" s="75">
        <v>32</v>
      </c>
      <c r="AZ70" s="75">
        <v>22</v>
      </c>
      <c r="BA70" s="76">
        <v>19</v>
      </c>
      <c r="BB70" s="43">
        <v>12</v>
      </c>
      <c r="BC70" s="19">
        <v>25</v>
      </c>
      <c r="BD70" s="19">
        <v>29</v>
      </c>
      <c r="BE70" s="19">
        <v>32</v>
      </c>
      <c r="BF70" s="19">
        <v>0</v>
      </c>
      <c r="BG70" s="29">
        <v>19</v>
      </c>
      <c r="BH70" s="43">
        <v>12</v>
      </c>
      <c r="BI70" s="19">
        <v>0</v>
      </c>
      <c r="BJ70" s="19">
        <v>0</v>
      </c>
      <c r="BK70" s="19">
        <v>0</v>
      </c>
      <c r="BL70" s="29">
        <v>0</v>
      </c>
      <c r="BM70" s="43">
        <v>0</v>
      </c>
      <c r="BN70" s="19">
        <v>4277</v>
      </c>
      <c r="BO70" s="29">
        <v>179</v>
      </c>
      <c r="BP70" s="16">
        <v>50</v>
      </c>
      <c r="BQ70" s="16">
        <v>37</v>
      </c>
      <c r="BR70" s="16"/>
      <c r="BS70" s="16">
        <v>7</v>
      </c>
      <c r="BT70" s="16">
        <v>20</v>
      </c>
      <c r="BU70" s="43">
        <v>56</v>
      </c>
      <c r="BV70" s="16">
        <v>73</v>
      </c>
      <c r="BW70" s="16">
        <v>62</v>
      </c>
      <c r="BX70" s="16">
        <v>6</v>
      </c>
      <c r="BY70" s="16">
        <v>3</v>
      </c>
      <c r="BZ70" s="16">
        <v>56</v>
      </c>
      <c r="CA70" s="16">
        <v>47</v>
      </c>
      <c r="CB70" s="16">
        <f t="shared" si="41"/>
        <v>396</v>
      </c>
      <c r="CC70" s="16">
        <f aca="true" t="shared" si="48" ref="CC70:CC99">BY70+BU70+BB70+AB70</f>
        <v>443</v>
      </c>
      <c r="CD70" s="31">
        <f aca="true" t="shared" si="49" ref="CD70:CD99">CC70*100/CB70-100</f>
        <v>11.868686868686865</v>
      </c>
      <c r="CE70" s="31">
        <f t="shared" si="42"/>
        <v>38.94736842105263</v>
      </c>
      <c r="CF70" s="31">
        <f t="shared" si="32"/>
        <v>-2.850877192982452</v>
      </c>
      <c r="CG70" s="16" t="s">
        <v>59</v>
      </c>
    </row>
    <row r="71" spans="1:85" ht="15">
      <c r="A71" s="18">
        <f aca="true" t="shared" si="50" ref="A71:A96">1+A70</f>
        <v>5</v>
      </c>
      <c r="B71" s="16" t="s">
        <v>60</v>
      </c>
      <c r="C71" s="16">
        <v>1822</v>
      </c>
      <c r="D71" s="16">
        <v>1646</v>
      </c>
      <c r="E71" s="16">
        <v>1618</v>
      </c>
      <c r="F71" s="19">
        <v>1476</v>
      </c>
      <c r="G71" s="29">
        <v>964</v>
      </c>
      <c r="H71" s="30">
        <v>999</v>
      </c>
      <c r="I71" s="31">
        <f t="shared" si="43"/>
        <v>3.630705394190869</v>
      </c>
      <c r="J71" s="29">
        <v>291</v>
      </c>
      <c r="K71" s="29">
        <v>266</v>
      </c>
      <c r="L71" s="29">
        <v>161</v>
      </c>
      <c r="M71" s="29">
        <v>69</v>
      </c>
      <c r="N71" s="16">
        <f t="shared" si="33"/>
        <v>1218</v>
      </c>
      <c r="O71" s="16">
        <f t="shared" si="34"/>
        <v>1387</v>
      </c>
      <c r="P71" s="16">
        <f t="shared" si="35"/>
        <v>1238</v>
      </c>
      <c r="Q71" s="16"/>
      <c r="R71" s="16">
        <f t="shared" si="36"/>
        <v>1515</v>
      </c>
      <c r="S71" s="16">
        <f t="shared" si="37"/>
        <v>1089</v>
      </c>
      <c r="T71" s="16">
        <f t="shared" si="44"/>
        <v>975</v>
      </c>
      <c r="U71" s="16">
        <f t="shared" si="45"/>
        <v>1163</v>
      </c>
      <c r="V71" s="16">
        <f t="shared" si="38"/>
        <v>1222</v>
      </c>
      <c r="W71" s="16">
        <f t="shared" si="39"/>
        <v>1069</v>
      </c>
      <c r="X71" s="31">
        <f t="shared" si="46"/>
        <v>19.282051282051285</v>
      </c>
      <c r="Y71" s="16">
        <f t="shared" si="47"/>
        <v>1355</v>
      </c>
      <c r="Z71" s="19">
        <v>944</v>
      </c>
      <c r="AA71" s="19">
        <f t="shared" si="40"/>
        <v>779</v>
      </c>
      <c r="AB71" s="16">
        <v>1007</v>
      </c>
      <c r="AC71" s="19">
        <v>1042</v>
      </c>
      <c r="AD71" s="19">
        <v>911</v>
      </c>
      <c r="AE71" s="19">
        <v>1118</v>
      </c>
      <c r="AF71" s="19">
        <v>145</v>
      </c>
      <c r="AG71" s="29">
        <v>612</v>
      </c>
      <c r="AH71" s="19">
        <v>180</v>
      </c>
      <c r="AI71" s="19">
        <v>158</v>
      </c>
      <c r="AJ71" s="19">
        <v>237</v>
      </c>
      <c r="AK71" s="19">
        <v>145</v>
      </c>
      <c r="AL71" s="29">
        <v>167</v>
      </c>
      <c r="AM71" s="19">
        <v>176</v>
      </c>
      <c r="AN71" s="19">
        <v>152</v>
      </c>
      <c r="AO71" s="19">
        <v>230</v>
      </c>
      <c r="AP71" s="19">
        <v>0</v>
      </c>
      <c r="AQ71" s="29">
        <v>167</v>
      </c>
      <c r="AR71" s="19">
        <v>0</v>
      </c>
      <c r="AS71" s="19">
        <v>0</v>
      </c>
      <c r="AT71" s="19">
        <v>0</v>
      </c>
      <c r="AU71" s="19">
        <v>129</v>
      </c>
      <c r="AV71" s="29">
        <v>0</v>
      </c>
      <c r="AW71" s="19">
        <v>165</v>
      </c>
      <c r="AX71" s="19">
        <v>169</v>
      </c>
      <c r="AY71" s="75">
        <v>160</v>
      </c>
      <c r="AZ71" s="75">
        <v>91</v>
      </c>
      <c r="BA71" s="76">
        <v>196</v>
      </c>
      <c r="BB71" s="43">
        <v>156</v>
      </c>
      <c r="BC71" s="19">
        <v>115</v>
      </c>
      <c r="BD71" s="19">
        <v>128</v>
      </c>
      <c r="BE71" s="19">
        <v>129</v>
      </c>
      <c r="BF71" s="19">
        <v>38</v>
      </c>
      <c r="BG71" s="29">
        <v>177</v>
      </c>
      <c r="BH71" s="43">
        <v>135</v>
      </c>
      <c r="BI71" s="19">
        <v>50</v>
      </c>
      <c r="BJ71" s="19">
        <v>41</v>
      </c>
      <c r="BK71" s="19">
        <v>31</v>
      </c>
      <c r="BL71" s="29">
        <v>19</v>
      </c>
      <c r="BM71" s="43">
        <v>21</v>
      </c>
      <c r="BN71" s="19">
        <v>11467</v>
      </c>
      <c r="BO71" s="29">
        <v>840</v>
      </c>
      <c r="BP71" s="16">
        <v>57</v>
      </c>
      <c r="BQ71" s="16">
        <v>92</v>
      </c>
      <c r="BR71" s="16"/>
      <c r="BS71" s="16">
        <v>55</v>
      </c>
      <c r="BT71" s="16">
        <v>74</v>
      </c>
      <c r="BU71" s="43">
        <v>27</v>
      </c>
      <c r="BV71" s="16">
        <v>69</v>
      </c>
      <c r="BW71" s="16">
        <v>198</v>
      </c>
      <c r="BX71" s="16">
        <v>21</v>
      </c>
      <c r="BY71" s="16">
        <v>59</v>
      </c>
      <c r="BZ71" s="16">
        <v>48</v>
      </c>
      <c r="CA71" s="16">
        <v>94</v>
      </c>
      <c r="CB71" s="16">
        <f t="shared" si="41"/>
        <v>1070</v>
      </c>
      <c r="CC71" s="16">
        <f t="shared" si="48"/>
        <v>1249</v>
      </c>
      <c r="CD71" s="31">
        <f t="shared" si="49"/>
        <v>16.728971962616825</v>
      </c>
      <c r="CE71" s="31">
        <f t="shared" si="42"/>
        <v>10.995850622406635</v>
      </c>
      <c r="CF71" s="31">
        <f t="shared" si="32"/>
        <v>25.02502502502503</v>
      </c>
      <c r="CG71" s="16" t="s">
        <v>60</v>
      </c>
    </row>
    <row r="72" spans="1:85" ht="15">
      <c r="A72" s="18">
        <f t="shared" si="50"/>
        <v>6</v>
      </c>
      <c r="B72" s="16" t="s">
        <v>61</v>
      </c>
      <c r="C72" s="16">
        <v>2948</v>
      </c>
      <c r="D72" s="16">
        <v>2900</v>
      </c>
      <c r="E72" s="16">
        <v>2893</v>
      </c>
      <c r="F72" s="19">
        <v>3035</v>
      </c>
      <c r="G72" s="29">
        <v>2585</v>
      </c>
      <c r="H72" s="30">
        <v>2210</v>
      </c>
      <c r="I72" s="31">
        <f t="shared" si="43"/>
        <v>-14.506769825918767</v>
      </c>
      <c r="J72" s="29">
        <v>601</v>
      </c>
      <c r="K72" s="29">
        <v>615</v>
      </c>
      <c r="L72" s="29">
        <v>771</v>
      </c>
      <c r="M72" s="29">
        <v>625</v>
      </c>
      <c r="N72" s="16">
        <f t="shared" si="33"/>
        <v>2106</v>
      </c>
      <c r="O72" s="16">
        <f t="shared" si="34"/>
        <v>1913</v>
      </c>
      <c r="P72" s="16">
        <f t="shared" si="35"/>
        <v>1989</v>
      </c>
      <c r="Q72" s="16"/>
      <c r="R72" s="16">
        <f t="shared" si="36"/>
        <v>1955</v>
      </c>
      <c r="S72" s="16">
        <f t="shared" si="37"/>
        <v>1814</v>
      </c>
      <c r="T72" s="16">
        <f t="shared" si="44"/>
        <v>2019</v>
      </c>
      <c r="U72" s="16">
        <f t="shared" si="45"/>
        <v>1870</v>
      </c>
      <c r="V72" s="16">
        <f t="shared" si="38"/>
        <v>1654</v>
      </c>
      <c r="W72" s="16">
        <f t="shared" si="39"/>
        <v>1785</v>
      </c>
      <c r="X72" s="31">
        <f t="shared" si="46"/>
        <v>-7.379891035165926</v>
      </c>
      <c r="Y72" s="16">
        <f t="shared" si="47"/>
        <v>1805</v>
      </c>
      <c r="Z72" s="19">
        <v>1552</v>
      </c>
      <c r="AA72" s="19">
        <f t="shared" si="40"/>
        <v>1896</v>
      </c>
      <c r="AB72" s="16">
        <v>1763</v>
      </c>
      <c r="AC72" s="19">
        <v>1356</v>
      </c>
      <c r="AD72" s="19">
        <v>1389</v>
      </c>
      <c r="AE72" s="19">
        <v>1346</v>
      </c>
      <c r="AF72" s="19">
        <v>262</v>
      </c>
      <c r="AG72" s="29">
        <v>1263</v>
      </c>
      <c r="AH72" s="19">
        <v>298</v>
      </c>
      <c r="AI72" s="19">
        <v>396</v>
      </c>
      <c r="AJ72" s="19">
        <v>459</v>
      </c>
      <c r="AK72" s="19">
        <v>262</v>
      </c>
      <c r="AL72" s="29">
        <v>633</v>
      </c>
      <c r="AM72" s="19">
        <v>298</v>
      </c>
      <c r="AN72" s="19">
        <v>396</v>
      </c>
      <c r="AO72" s="19">
        <v>459</v>
      </c>
      <c r="AP72" s="19">
        <v>0</v>
      </c>
      <c r="AQ72" s="29">
        <v>633</v>
      </c>
      <c r="AR72" s="19">
        <v>0</v>
      </c>
      <c r="AS72" s="19">
        <v>0</v>
      </c>
      <c r="AT72" s="19">
        <v>0</v>
      </c>
      <c r="AU72" s="19">
        <v>292</v>
      </c>
      <c r="AV72" s="29">
        <v>0</v>
      </c>
      <c r="AW72" s="19">
        <v>259</v>
      </c>
      <c r="AX72" s="19">
        <v>204</v>
      </c>
      <c r="AY72" s="75">
        <v>150</v>
      </c>
      <c r="AZ72" s="75">
        <v>159</v>
      </c>
      <c r="BA72" s="76">
        <v>123</v>
      </c>
      <c r="BB72" s="43">
        <v>107</v>
      </c>
      <c r="BC72" s="19">
        <v>102</v>
      </c>
      <c r="BD72" s="19">
        <v>105</v>
      </c>
      <c r="BE72" s="19">
        <v>93</v>
      </c>
      <c r="BF72" s="19">
        <v>133</v>
      </c>
      <c r="BG72" s="29">
        <v>96</v>
      </c>
      <c r="BH72" s="43">
        <v>86</v>
      </c>
      <c r="BI72" s="19">
        <v>157</v>
      </c>
      <c r="BJ72" s="19">
        <v>99</v>
      </c>
      <c r="BK72" s="19">
        <v>57</v>
      </c>
      <c r="BL72" s="29">
        <v>27</v>
      </c>
      <c r="BM72" s="43">
        <v>21</v>
      </c>
      <c r="BN72" s="19">
        <v>20404</v>
      </c>
      <c r="BO72" s="29">
        <v>1338</v>
      </c>
      <c r="BP72" s="16">
        <v>720</v>
      </c>
      <c r="BQ72" s="16">
        <v>806</v>
      </c>
      <c r="BR72" s="16"/>
      <c r="BS72" s="16">
        <v>280</v>
      </c>
      <c r="BT72" s="16">
        <v>320</v>
      </c>
      <c r="BU72" s="43">
        <v>356</v>
      </c>
      <c r="BV72" s="16">
        <v>1098</v>
      </c>
      <c r="BW72" s="16">
        <v>434</v>
      </c>
      <c r="BX72" s="16">
        <v>625</v>
      </c>
      <c r="BY72" s="16">
        <v>92</v>
      </c>
      <c r="BZ72" s="16">
        <v>473</v>
      </c>
      <c r="CA72" s="16">
        <v>41</v>
      </c>
      <c r="CB72" s="16">
        <f t="shared" si="41"/>
        <v>2964</v>
      </c>
      <c r="CC72" s="16">
        <f t="shared" si="48"/>
        <v>2318</v>
      </c>
      <c r="CD72" s="31">
        <f t="shared" si="49"/>
        <v>-21.794871794871796</v>
      </c>
      <c r="CE72" s="31">
        <f t="shared" si="42"/>
        <v>14.661508704061902</v>
      </c>
      <c r="CF72" s="31">
        <f aca="true" t="shared" si="51" ref="CF72:CF99">CC72*100/H72-100</f>
        <v>4.8868778280542955</v>
      </c>
      <c r="CG72" s="16" t="s">
        <v>61</v>
      </c>
    </row>
    <row r="73" spans="1:85" ht="15">
      <c r="A73" s="18">
        <f t="shared" si="50"/>
        <v>7</v>
      </c>
      <c r="B73" s="16" t="s">
        <v>62</v>
      </c>
      <c r="C73" s="16">
        <v>3217</v>
      </c>
      <c r="D73" s="16">
        <v>2932</v>
      </c>
      <c r="E73" s="16">
        <v>2628</v>
      </c>
      <c r="F73" s="19">
        <v>2308</v>
      </c>
      <c r="G73" s="29">
        <v>2141</v>
      </c>
      <c r="H73" s="30">
        <v>2231</v>
      </c>
      <c r="I73" s="31">
        <f t="shared" si="43"/>
        <v>4.203643157403079</v>
      </c>
      <c r="J73" s="29">
        <v>473</v>
      </c>
      <c r="K73" s="29">
        <v>553</v>
      </c>
      <c r="L73" s="29">
        <v>374</v>
      </c>
      <c r="M73" s="29">
        <v>289</v>
      </c>
      <c r="N73" s="16">
        <f t="shared" si="33"/>
        <v>2605</v>
      </c>
      <c r="O73" s="16">
        <f t="shared" si="34"/>
        <v>2071</v>
      </c>
      <c r="P73" s="16">
        <f t="shared" si="35"/>
        <v>1982</v>
      </c>
      <c r="Q73" s="16"/>
      <c r="R73" s="16">
        <f t="shared" si="36"/>
        <v>2004</v>
      </c>
      <c r="S73" s="16">
        <f t="shared" si="37"/>
        <v>2456</v>
      </c>
      <c r="T73" s="16">
        <f t="shared" si="44"/>
        <v>2494</v>
      </c>
      <c r="U73" s="16">
        <f t="shared" si="45"/>
        <v>2539</v>
      </c>
      <c r="V73" s="16">
        <f t="shared" si="38"/>
        <v>1949</v>
      </c>
      <c r="W73" s="16">
        <f t="shared" si="39"/>
        <v>1870</v>
      </c>
      <c r="X73" s="31">
        <f t="shared" si="46"/>
        <v>1.8043303929430579</v>
      </c>
      <c r="Y73" s="16">
        <f t="shared" si="47"/>
        <v>1894</v>
      </c>
      <c r="Z73" s="19">
        <v>1570</v>
      </c>
      <c r="AA73" s="19">
        <f t="shared" si="40"/>
        <v>2405</v>
      </c>
      <c r="AB73" s="16">
        <v>2461</v>
      </c>
      <c r="AC73" s="19">
        <v>1092</v>
      </c>
      <c r="AD73" s="19">
        <v>879</v>
      </c>
      <c r="AE73" s="19">
        <v>688</v>
      </c>
      <c r="AF73" s="19">
        <v>886</v>
      </c>
      <c r="AG73" s="29">
        <v>583</v>
      </c>
      <c r="AH73" s="19">
        <v>857</v>
      </c>
      <c r="AI73" s="19">
        <v>991</v>
      </c>
      <c r="AJ73" s="19">
        <v>1206</v>
      </c>
      <c r="AK73" s="19">
        <v>886</v>
      </c>
      <c r="AL73" s="29">
        <v>1822</v>
      </c>
      <c r="AM73" s="19">
        <v>857</v>
      </c>
      <c r="AN73" s="19">
        <v>991</v>
      </c>
      <c r="AO73" s="19">
        <v>1206</v>
      </c>
      <c r="AP73" s="19">
        <v>0</v>
      </c>
      <c r="AQ73" s="29">
        <v>1822</v>
      </c>
      <c r="AR73" s="19">
        <v>0</v>
      </c>
      <c r="AS73" s="19">
        <v>0</v>
      </c>
      <c r="AT73" s="19">
        <v>0</v>
      </c>
      <c r="AU73" s="19">
        <v>149</v>
      </c>
      <c r="AV73" s="29">
        <v>0</v>
      </c>
      <c r="AW73" s="19">
        <v>122</v>
      </c>
      <c r="AX73" s="19">
        <v>112</v>
      </c>
      <c r="AY73" s="75">
        <v>110</v>
      </c>
      <c r="AZ73" s="75">
        <v>57</v>
      </c>
      <c r="BA73" s="76">
        <v>89</v>
      </c>
      <c r="BB73" s="43">
        <v>78</v>
      </c>
      <c r="BC73" s="19">
        <v>30</v>
      </c>
      <c r="BD73" s="19">
        <v>35</v>
      </c>
      <c r="BE73" s="19">
        <v>57</v>
      </c>
      <c r="BF73" s="19">
        <v>92</v>
      </c>
      <c r="BG73" s="29">
        <v>58</v>
      </c>
      <c r="BH73" s="43">
        <v>45</v>
      </c>
      <c r="BI73" s="19">
        <v>92</v>
      </c>
      <c r="BJ73" s="19">
        <v>77</v>
      </c>
      <c r="BK73" s="19">
        <v>53</v>
      </c>
      <c r="BL73" s="29">
        <v>31</v>
      </c>
      <c r="BM73" s="43">
        <v>33</v>
      </c>
      <c r="BN73" s="19">
        <v>26151</v>
      </c>
      <c r="BO73" s="29">
        <v>1401</v>
      </c>
      <c r="BP73" s="16">
        <v>838</v>
      </c>
      <c r="BQ73" s="16">
        <v>1137</v>
      </c>
      <c r="BR73" s="16"/>
      <c r="BS73" s="16">
        <v>315</v>
      </c>
      <c r="BT73" s="16">
        <v>267</v>
      </c>
      <c r="BU73" s="43">
        <v>407</v>
      </c>
      <c r="BV73" s="16">
        <v>574</v>
      </c>
      <c r="BW73" s="16">
        <v>410</v>
      </c>
      <c r="BX73" s="16">
        <v>272</v>
      </c>
      <c r="BY73" s="16">
        <v>177</v>
      </c>
      <c r="BZ73" s="16">
        <v>302</v>
      </c>
      <c r="CA73" s="16">
        <v>233</v>
      </c>
      <c r="CB73" s="16">
        <f t="shared" si="41"/>
        <v>3033</v>
      </c>
      <c r="CC73" s="16">
        <f t="shared" si="48"/>
        <v>3123</v>
      </c>
      <c r="CD73" s="31">
        <f t="shared" si="49"/>
        <v>2.967359050445097</v>
      </c>
      <c r="CE73" s="31">
        <f t="shared" si="42"/>
        <v>41.66277440448388</v>
      </c>
      <c r="CF73" s="31">
        <f t="shared" si="51"/>
        <v>39.98207082025996</v>
      </c>
      <c r="CG73" s="16" t="s">
        <v>62</v>
      </c>
    </row>
    <row r="74" spans="1:85" s="17" customFormat="1" ht="15">
      <c r="A74" s="18">
        <f t="shared" si="50"/>
        <v>8</v>
      </c>
      <c r="B74" s="16" t="s">
        <v>63</v>
      </c>
      <c r="C74" s="16">
        <v>3290</v>
      </c>
      <c r="D74" s="16">
        <v>2752</v>
      </c>
      <c r="E74" s="16">
        <v>2795</v>
      </c>
      <c r="F74" s="19">
        <v>2797</v>
      </c>
      <c r="G74" s="29">
        <v>2056</v>
      </c>
      <c r="H74" s="30">
        <v>1841</v>
      </c>
      <c r="I74" s="31">
        <f t="shared" si="43"/>
        <v>-10.45719844357977</v>
      </c>
      <c r="J74" s="29">
        <v>188</v>
      </c>
      <c r="K74" s="29">
        <v>292</v>
      </c>
      <c r="L74" s="29">
        <v>348</v>
      </c>
      <c r="M74" s="29">
        <v>253</v>
      </c>
      <c r="N74" s="16">
        <f t="shared" si="33"/>
        <v>2378</v>
      </c>
      <c r="O74" s="16">
        <f t="shared" si="34"/>
        <v>2202</v>
      </c>
      <c r="P74" s="16">
        <f t="shared" si="35"/>
        <v>2104</v>
      </c>
      <c r="Q74" s="16"/>
      <c r="R74" s="16">
        <f t="shared" si="36"/>
        <v>2757</v>
      </c>
      <c r="S74" s="16">
        <f t="shared" si="37"/>
        <v>2050</v>
      </c>
      <c r="T74" s="16">
        <f t="shared" si="44"/>
        <v>3153</v>
      </c>
      <c r="U74" s="16">
        <f t="shared" si="45"/>
        <v>2739</v>
      </c>
      <c r="V74" s="16">
        <f t="shared" si="38"/>
        <v>1897</v>
      </c>
      <c r="W74" s="16">
        <f t="shared" si="39"/>
        <v>1808</v>
      </c>
      <c r="X74" s="31">
        <f t="shared" si="46"/>
        <v>-13.13035204567079</v>
      </c>
      <c r="Y74" s="16">
        <f t="shared" si="47"/>
        <v>2405</v>
      </c>
      <c r="Z74" s="19">
        <v>1495</v>
      </c>
      <c r="AA74" s="19">
        <f t="shared" si="40"/>
        <v>2875</v>
      </c>
      <c r="AB74" s="16">
        <v>2483</v>
      </c>
      <c r="AC74" s="19">
        <v>1359</v>
      </c>
      <c r="AD74" s="19">
        <v>1265</v>
      </c>
      <c r="AE74" s="19">
        <v>1396</v>
      </c>
      <c r="AF74" s="19">
        <v>555</v>
      </c>
      <c r="AG74" s="29">
        <v>1459</v>
      </c>
      <c r="AH74" s="19">
        <v>538</v>
      </c>
      <c r="AI74" s="19">
        <v>543</v>
      </c>
      <c r="AJ74" s="19">
        <v>1009</v>
      </c>
      <c r="AK74" s="19">
        <v>555</v>
      </c>
      <c r="AL74" s="29">
        <v>1416</v>
      </c>
      <c r="AM74" s="19">
        <v>538</v>
      </c>
      <c r="AN74" s="19">
        <v>543</v>
      </c>
      <c r="AO74" s="19">
        <v>1009</v>
      </c>
      <c r="AP74" s="19">
        <v>0</v>
      </c>
      <c r="AQ74" s="29">
        <v>1416</v>
      </c>
      <c r="AR74" s="19">
        <v>0</v>
      </c>
      <c r="AS74" s="19">
        <v>0</v>
      </c>
      <c r="AT74" s="19">
        <v>0</v>
      </c>
      <c r="AU74" s="19">
        <v>328</v>
      </c>
      <c r="AV74" s="29">
        <v>0</v>
      </c>
      <c r="AW74" s="19">
        <v>305</v>
      </c>
      <c r="AX74" s="19">
        <v>296</v>
      </c>
      <c r="AY74" s="75">
        <v>352</v>
      </c>
      <c r="AZ74" s="75">
        <v>152</v>
      </c>
      <c r="BA74" s="76">
        <v>278</v>
      </c>
      <c r="BB74" s="43">
        <v>256</v>
      </c>
      <c r="BC74" s="19">
        <v>165</v>
      </c>
      <c r="BD74" s="19">
        <v>165</v>
      </c>
      <c r="BE74" s="19">
        <v>244</v>
      </c>
      <c r="BF74" s="19">
        <v>176</v>
      </c>
      <c r="BG74" s="29">
        <v>224</v>
      </c>
      <c r="BH74" s="43">
        <v>174</v>
      </c>
      <c r="BI74" s="19">
        <v>140</v>
      </c>
      <c r="BJ74" s="19">
        <v>131</v>
      </c>
      <c r="BK74" s="19">
        <v>108</v>
      </c>
      <c r="BL74" s="29">
        <v>54</v>
      </c>
      <c r="BM74" s="43">
        <v>82</v>
      </c>
      <c r="BN74" s="19">
        <v>23036</v>
      </c>
      <c r="BO74" s="29">
        <v>1589</v>
      </c>
      <c r="BP74" s="16">
        <v>301</v>
      </c>
      <c r="BQ74" s="16">
        <v>548</v>
      </c>
      <c r="BR74" s="16"/>
      <c r="BS74" s="16">
        <v>144</v>
      </c>
      <c r="BT74" s="16">
        <v>217</v>
      </c>
      <c r="BU74" s="43">
        <v>304</v>
      </c>
      <c r="BV74" s="16">
        <v>440</v>
      </c>
      <c r="BW74" s="16">
        <v>397</v>
      </c>
      <c r="BX74" s="16">
        <v>163</v>
      </c>
      <c r="BY74" s="16">
        <v>198</v>
      </c>
      <c r="BZ74" s="16">
        <v>277</v>
      </c>
      <c r="CA74" s="16">
        <v>199</v>
      </c>
      <c r="CB74" s="16">
        <f t="shared" si="41"/>
        <v>3533</v>
      </c>
      <c r="CC74" s="16">
        <f t="shared" si="48"/>
        <v>3241</v>
      </c>
      <c r="CD74" s="31">
        <f t="shared" si="49"/>
        <v>-8.264930653835265</v>
      </c>
      <c r="CE74" s="31">
        <f t="shared" si="42"/>
        <v>71.8385214007782</v>
      </c>
      <c r="CF74" s="31">
        <f t="shared" si="51"/>
        <v>76.04562737642587</v>
      </c>
      <c r="CG74" s="16" t="s">
        <v>63</v>
      </c>
    </row>
    <row r="75" spans="1:85" ht="15">
      <c r="A75" s="18">
        <f t="shared" si="50"/>
        <v>9</v>
      </c>
      <c r="B75" s="16" t="s">
        <v>64</v>
      </c>
      <c r="C75" s="16">
        <v>2189</v>
      </c>
      <c r="D75" s="16">
        <v>2193</v>
      </c>
      <c r="E75" s="16">
        <v>1946</v>
      </c>
      <c r="F75" s="19">
        <v>1569</v>
      </c>
      <c r="G75" s="29">
        <v>1252</v>
      </c>
      <c r="H75" s="30">
        <v>1050</v>
      </c>
      <c r="I75" s="31">
        <f t="shared" si="43"/>
        <v>-16.13418530351437</v>
      </c>
      <c r="J75" s="29">
        <v>369</v>
      </c>
      <c r="K75" s="29">
        <v>263</v>
      </c>
      <c r="L75" s="29">
        <v>284</v>
      </c>
      <c r="M75" s="29">
        <v>105</v>
      </c>
      <c r="N75" s="16">
        <f t="shared" si="33"/>
        <v>1704</v>
      </c>
      <c r="O75" s="16">
        <f t="shared" si="34"/>
        <v>1511</v>
      </c>
      <c r="P75" s="16">
        <f t="shared" si="35"/>
        <v>1469</v>
      </c>
      <c r="Q75" s="16"/>
      <c r="R75" s="16">
        <f t="shared" si="36"/>
        <v>1681</v>
      </c>
      <c r="S75" s="16">
        <f t="shared" si="37"/>
        <v>1431</v>
      </c>
      <c r="T75" s="16">
        <f t="shared" si="44"/>
        <v>1396</v>
      </c>
      <c r="U75" s="16">
        <f t="shared" si="45"/>
        <v>1011</v>
      </c>
      <c r="V75" s="16">
        <f t="shared" si="38"/>
        <v>1200</v>
      </c>
      <c r="W75" s="16">
        <f t="shared" si="39"/>
        <v>1201</v>
      </c>
      <c r="X75" s="31">
        <f t="shared" si="46"/>
        <v>-27.57879656160459</v>
      </c>
      <c r="Y75" s="16">
        <f t="shared" si="47"/>
        <v>1477</v>
      </c>
      <c r="Z75" s="19">
        <v>1156</v>
      </c>
      <c r="AA75" s="19">
        <f t="shared" si="40"/>
        <v>1302</v>
      </c>
      <c r="AB75" s="16">
        <v>929</v>
      </c>
      <c r="AC75" s="19">
        <v>882</v>
      </c>
      <c r="AD75" s="19">
        <v>911</v>
      </c>
      <c r="AE75" s="19">
        <v>871</v>
      </c>
      <c r="AF75" s="19">
        <v>275</v>
      </c>
      <c r="AG75" s="29">
        <v>811</v>
      </c>
      <c r="AH75" s="19">
        <v>318</v>
      </c>
      <c r="AI75" s="19">
        <v>290</v>
      </c>
      <c r="AJ75" s="19">
        <v>606</v>
      </c>
      <c r="AK75" s="19">
        <v>275</v>
      </c>
      <c r="AL75" s="29">
        <v>491</v>
      </c>
      <c r="AM75" s="19">
        <v>318</v>
      </c>
      <c r="AN75" s="19">
        <v>290</v>
      </c>
      <c r="AO75" s="19">
        <v>606</v>
      </c>
      <c r="AP75" s="19">
        <v>0</v>
      </c>
      <c r="AQ75" s="29">
        <v>491</v>
      </c>
      <c r="AR75" s="19">
        <v>0</v>
      </c>
      <c r="AS75" s="19">
        <v>0</v>
      </c>
      <c r="AT75" s="19">
        <v>0</v>
      </c>
      <c r="AU75" s="19">
        <v>273</v>
      </c>
      <c r="AV75" s="29">
        <v>0</v>
      </c>
      <c r="AW75" s="19">
        <v>311</v>
      </c>
      <c r="AX75" s="19">
        <v>268</v>
      </c>
      <c r="AY75" s="75">
        <v>204</v>
      </c>
      <c r="AZ75" s="75">
        <v>190</v>
      </c>
      <c r="BA75" s="76">
        <v>94</v>
      </c>
      <c r="BB75" s="43">
        <v>82</v>
      </c>
      <c r="BC75" s="19">
        <v>207</v>
      </c>
      <c r="BD75" s="19">
        <v>194</v>
      </c>
      <c r="BE75" s="19">
        <v>140</v>
      </c>
      <c r="BF75" s="19">
        <v>83</v>
      </c>
      <c r="BG75" s="29">
        <v>73</v>
      </c>
      <c r="BH75" s="43">
        <v>74</v>
      </c>
      <c r="BI75" s="19">
        <v>104</v>
      </c>
      <c r="BJ75" s="19">
        <v>74</v>
      </c>
      <c r="BK75" s="19">
        <v>64</v>
      </c>
      <c r="BL75" s="29">
        <v>21</v>
      </c>
      <c r="BM75" s="43">
        <v>8</v>
      </c>
      <c r="BN75" s="19">
        <v>14144</v>
      </c>
      <c r="BO75" s="29">
        <v>1135</v>
      </c>
      <c r="BP75" s="16">
        <v>319</v>
      </c>
      <c r="BQ75" s="16">
        <v>356</v>
      </c>
      <c r="BR75" s="16"/>
      <c r="BS75" s="16">
        <v>130</v>
      </c>
      <c r="BT75" s="16">
        <v>79</v>
      </c>
      <c r="BU75" s="43">
        <v>69</v>
      </c>
      <c r="BV75" s="16">
        <v>229</v>
      </c>
      <c r="BW75" s="16">
        <v>162</v>
      </c>
      <c r="BX75" s="16">
        <v>0</v>
      </c>
      <c r="BY75" s="16">
        <v>36</v>
      </c>
      <c r="BZ75" s="16">
        <v>177</v>
      </c>
      <c r="CA75" s="16">
        <v>93</v>
      </c>
      <c r="CB75" s="16">
        <f t="shared" si="41"/>
        <v>1475</v>
      </c>
      <c r="CC75" s="16">
        <f t="shared" si="48"/>
        <v>1116</v>
      </c>
      <c r="CD75" s="31">
        <f t="shared" si="49"/>
        <v>-24.33898305084746</v>
      </c>
      <c r="CE75" s="31">
        <f t="shared" si="42"/>
        <v>17.811501597444092</v>
      </c>
      <c r="CF75" s="31">
        <f t="shared" si="51"/>
        <v>6.285714285714292</v>
      </c>
      <c r="CG75" s="16" t="s">
        <v>64</v>
      </c>
    </row>
    <row r="76" spans="1:85" ht="15">
      <c r="A76" s="18">
        <f t="shared" si="50"/>
        <v>10</v>
      </c>
      <c r="B76" s="16" t="s">
        <v>65</v>
      </c>
      <c r="C76" s="16">
        <v>1283</v>
      </c>
      <c r="D76" s="16">
        <v>1220</v>
      </c>
      <c r="E76" s="16">
        <v>1152</v>
      </c>
      <c r="F76" s="19">
        <v>1115</v>
      </c>
      <c r="G76" s="29">
        <v>1028</v>
      </c>
      <c r="H76" s="30">
        <v>942</v>
      </c>
      <c r="I76" s="31">
        <f t="shared" si="43"/>
        <v>-8.365758754863819</v>
      </c>
      <c r="J76" s="29">
        <v>90</v>
      </c>
      <c r="K76" s="29">
        <v>107</v>
      </c>
      <c r="L76" s="29">
        <v>126</v>
      </c>
      <c r="M76" s="29">
        <v>93</v>
      </c>
      <c r="N76" s="16">
        <f t="shared" si="33"/>
        <v>1181</v>
      </c>
      <c r="O76" s="16">
        <f t="shared" si="34"/>
        <v>1080</v>
      </c>
      <c r="P76" s="16">
        <f t="shared" si="35"/>
        <v>899</v>
      </c>
      <c r="Q76" s="16"/>
      <c r="R76" s="16">
        <f t="shared" si="36"/>
        <v>925</v>
      </c>
      <c r="S76" s="16">
        <f t="shared" si="37"/>
        <v>1093</v>
      </c>
      <c r="T76" s="16">
        <f t="shared" si="44"/>
        <v>1012</v>
      </c>
      <c r="U76" s="16">
        <f t="shared" si="45"/>
        <v>857</v>
      </c>
      <c r="V76" s="16">
        <f t="shared" si="38"/>
        <v>978</v>
      </c>
      <c r="W76" s="16">
        <f t="shared" si="39"/>
        <v>822</v>
      </c>
      <c r="X76" s="31">
        <f t="shared" si="46"/>
        <v>-15.316205533596843</v>
      </c>
      <c r="Y76" s="16">
        <f t="shared" si="47"/>
        <v>867</v>
      </c>
      <c r="Z76" s="19">
        <v>445</v>
      </c>
      <c r="AA76" s="19">
        <f t="shared" si="40"/>
        <v>955</v>
      </c>
      <c r="AB76" s="16">
        <v>821</v>
      </c>
      <c r="AC76" s="19">
        <v>402</v>
      </c>
      <c r="AD76" s="19">
        <v>410</v>
      </c>
      <c r="AE76" s="19">
        <v>407</v>
      </c>
      <c r="AF76" s="19">
        <v>648</v>
      </c>
      <c r="AG76" s="29">
        <v>298</v>
      </c>
      <c r="AH76" s="19">
        <v>576</v>
      </c>
      <c r="AI76" s="19">
        <v>412</v>
      </c>
      <c r="AJ76" s="19">
        <v>460</v>
      </c>
      <c r="AK76" s="19">
        <v>79</v>
      </c>
      <c r="AL76" s="29">
        <v>657</v>
      </c>
      <c r="AM76" s="19">
        <v>110</v>
      </c>
      <c r="AN76" s="19">
        <v>109</v>
      </c>
      <c r="AO76" s="19">
        <v>197</v>
      </c>
      <c r="AP76" s="19">
        <v>0</v>
      </c>
      <c r="AQ76" s="29">
        <v>283</v>
      </c>
      <c r="AR76" s="19">
        <v>0</v>
      </c>
      <c r="AS76" s="19">
        <v>0</v>
      </c>
      <c r="AT76" s="19">
        <v>0</v>
      </c>
      <c r="AU76" s="19">
        <v>88</v>
      </c>
      <c r="AV76" s="29">
        <v>0</v>
      </c>
      <c r="AW76" s="19">
        <v>102</v>
      </c>
      <c r="AX76" s="19">
        <v>77</v>
      </c>
      <c r="AY76" s="75">
        <v>58</v>
      </c>
      <c r="AZ76" s="75">
        <v>81</v>
      </c>
      <c r="BA76" s="76">
        <v>57</v>
      </c>
      <c r="BB76" s="43">
        <v>36</v>
      </c>
      <c r="BC76" s="19">
        <v>97</v>
      </c>
      <c r="BD76" s="19">
        <v>75</v>
      </c>
      <c r="BE76" s="19">
        <v>55</v>
      </c>
      <c r="BF76" s="19">
        <v>7</v>
      </c>
      <c r="BG76" s="29">
        <v>56</v>
      </c>
      <c r="BH76" s="43">
        <v>36</v>
      </c>
      <c r="BI76" s="19">
        <v>5</v>
      </c>
      <c r="BJ76" s="19">
        <v>2</v>
      </c>
      <c r="BK76" s="19">
        <v>3</v>
      </c>
      <c r="BL76" s="29">
        <v>1</v>
      </c>
      <c r="BM76" s="43">
        <v>0</v>
      </c>
      <c r="BN76" s="19">
        <v>11825</v>
      </c>
      <c r="BO76" s="29">
        <v>653</v>
      </c>
      <c r="BP76" s="16">
        <v>676</v>
      </c>
      <c r="BQ76" s="16">
        <v>628</v>
      </c>
      <c r="BR76" s="16"/>
      <c r="BS76" s="16">
        <v>93</v>
      </c>
      <c r="BT76" s="16">
        <v>104</v>
      </c>
      <c r="BU76" s="43">
        <v>89</v>
      </c>
      <c r="BV76" s="16">
        <v>415</v>
      </c>
      <c r="BW76" s="16">
        <v>294</v>
      </c>
      <c r="BX76" s="16">
        <v>39</v>
      </c>
      <c r="BY76" s="16">
        <v>14</v>
      </c>
      <c r="BZ76" s="16">
        <v>296</v>
      </c>
      <c r="CA76" s="16">
        <v>220</v>
      </c>
      <c r="CB76" s="16">
        <f t="shared" si="41"/>
        <v>1155</v>
      </c>
      <c r="CC76" s="16">
        <f t="shared" si="48"/>
        <v>960</v>
      </c>
      <c r="CD76" s="31">
        <f t="shared" si="49"/>
        <v>-16.883116883116884</v>
      </c>
      <c r="CE76" s="31">
        <f t="shared" si="42"/>
        <v>12.354085603112836</v>
      </c>
      <c r="CF76" s="31">
        <f t="shared" si="51"/>
        <v>1.9108280254777128</v>
      </c>
      <c r="CG76" s="16" t="s">
        <v>65</v>
      </c>
    </row>
    <row r="77" spans="1:85" ht="15">
      <c r="A77" s="18">
        <f t="shared" si="50"/>
        <v>11</v>
      </c>
      <c r="B77" s="16" t="s">
        <v>66</v>
      </c>
      <c r="C77" s="16">
        <v>889</v>
      </c>
      <c r="D77" s="16">
        <v>765</v>
      </c>
      <c r="E77" s="16">
        <v>672</v>
      </c>
      <c r="F77" s="19">
        <v>669</v>
      </c>
      <c r="G77" s="29">
        <v>515</v>
      </c>
      <c r="H77" s="30">
        <v>538</v>
      </c>
      <c r="I77" s="31">
        <f t="shared" si="43"/>
        <v>4.466019417475735</v>
      </c>
      <c r="J77" s="29">
        <v>26</v>
      </c>
      <c r="K77" s="29">
        <v>22</v>
      </c>
      <c r="L77" s="29">
        <v>27</v>
      </c>
      <c r="M77" s="29">
        <v>13</v>
      </c>
      <c r="N77" s="16">
        <f t="shared" si="33"/>
        <v>758</v>
      </c>
      <c r="O77" s="16">
        <f t="shared" si="34"/>
        <v>747</v>
      </c>
      <c r="P77" s="16">
        <f t="shared" si="35"/>
        <v>604</v>
      </c>
      <c r="Q77" s="16"/>
      <c r="R77" s="16">
        <f t="shared" si="36"/>
        <v>588</v>
      </c>
      <c r="S77" s="16">
        <f t="shared" si="37"/>
        <v>687</v>
      </c>
      <c r="T77" s="16">
        <f t="shared" si="44"/>
        <v>598</v>
      </c>
      <c r="U77" s="16">
        <f t="shared" si="45"/>
        <v>538</v>
      </c>
      <c r="V77" s="16">
        <f t="shared" si="38"/>
        <v>675</v>
      </c>
      <c r="W77" s="16">
        <f t="shared" si="39"/>
        <v>530</v>
      </c>
      <c r="X77" s="31">
        <f t="shared" si="46"/>
        <v>-10.033444816053517</v>
      </c>
      <c r="Y77" s="16">
        <f t="shared" si="47"/>
        <v>532</v>
      </c>
      <c r="Z77" s="19">
        <v>326</v>
      </c>
      <c r="AA77" s="19">
        <f t="shared" si="40"/>
        <v>534</v>
      </c>
      <c r="AB77" s="16">
        <v>484</v>
      </c>
      <c r="AC77" s="19">
        <v>331</v>
      </c>
      <c r="AD77" s="19">
        <v>274</v>
      </c>
      <c r="AE77" s="19">
        <v>252</v>
      </c>
      <c r="AF77" s="19">
        <v>361</v>
      </c>
      <c r="AG77" s="29">
        <v>224</v>
      </c>
      <c r="AH77" s="19">
        <v>344</v>
      </c>
      <c r="AI77" s="19">
        <v>256</v>
      </c>
      <c r="AJ77" s="19">
        <v>280</v>
      </c>
      <c r="AK77" s="19">
        <v>361</v>
      </c>
      <c r="AL77" s="29">
        <v>310</v>
      </c>
      <c r="AM77" s="19">
        <v>340</v>
      </c>
      <c r="AN77" s="19">
        <v>256</v>
      </c>
      <c r="AO77" s="19">
        <v>280</v>
      </c>
      <c r="AP77" s="19">
        <v>0</v>
      </c>
      <c r="AQ77" s="29">
        <v>310</v>
      </c>
      <c r="AR77" s="19">
        <v>0</v>
      </c>
      <c r="AS77" s="19">
        <v>0</v>
      </c>
      <c r="AT77" s="19">
        <v>0</v>
      </c>
      <c r="AU77" s="19">
        <v>71</v>
      </c>
      <c r="AV77" s="29">
        <v>0</v>
      </c>
      <c r="AW77" s="19">
        <v>72</v>
      </c>
      <c r="AX77" s="19">
        <v>74</v>
      </c>
      <c r="AY77" s="75">
        <v>56</v>
      </c>
      <c r="AZ77" s="75">
        <v>55</v>
      </c>
      <c r="BA77" s="76">
        <v>64</v>
      </c>
      <c r="BB77" s="43">
        <v>54</v>
      </c>
      <c r="BC77" s="19">
        <v>56</v>
      </c>
      <c r="BD77" s="19">
        <v>54</v>
      </c>
      <c r="BE77" s="19">
        <v>45</v>
      </c>
      <c r="BF77" s="19">
        <v>16</v>
      </c>
      <c r="BG77" s="29">
        <v>57</v>
      </c>
      <c r="BH77" s="43">
        <v>50</v>
      </c>
      <c r="BI77" s="19">
        <v>16</v>
      </c>
      <c r="BJ77" s="19">
        <v>20</v>
      </c>
      <c r="BK77" s="19">
        <v>11</v>
      </c>
      <c r="BL77" s="29">
        <v>7</v>
      </c>
      <c r="BM77" s="43">
        <v>4</v>
      </c>
      <c r="BN77" s="19">
        <v>6007</v>
      </c>
      <c r="BO77" s="29">
        <v>490</v>
      </c>
      <c r="BP77" s="16">
        <v>119</v>
      </c>
      <c r="BQ77" s="16">
        <v>178</v>
      </c>
      <c r="BR77" s="16"/>
      <c r="BS77" s="16">
        <v>46</v>
      </c>
      <c r="BT77" s="16">
        <v>74</v>
      </c>
      <c r="BU77" s="43">
        <v>114</v>
      </c>
      <c r="BV77" s="16">
        <v>118</v>
      </c>
      <c r="BW77" s="16">
        <v>79</v>
      </c>
      <c r="BX77" s="16">
        <v>36</v>
      </c>
      <c r="BY77" s="16">
        <v>29</v>
      </c>
      <c r="BZ77" s="16">
        <v>82</v>
      </c>
      <c r="CA77" s="16">
        <v>50</v>
      </c>
      <c r="CB77" s="16">
        <f t="shared" si="41"/>
        <v>708</v>
      </c>
      <c r="CC77" s="16">
        <f t="shared" si="48"/>
        <v>681</v>
      </c>
      <c r="CD77" s="31">
        <f t="shared" si="49"/>
        <v>-3.813559322033896</v>
      </c>
      <c r="CE77" s="31">
        <f t="shared" si="42"/>
        <v>37.475728155339795</v>
      </c>
      <c r="CF77" s="31">
        <f t="shared" si="51"/>
        <v>26.579925650557627</v>
      </c>
      <c r="CG77" s="16" t="s">
        <v>66</v>
      </c>
    </row>
    <row r="78" spans="1:85" ht="15">
      <c r="A78" s="18">
        <f t="shared" si="50"/>
        <v>12</v>
      </c>
      <c r="B78" s="16" t="s">
        <v>67</v>
      </c>
      <c r="C78" s="16">
        <v>1550</v>
      </c>
      <c r="D78" s="16">
        <v>1427</v>
      </c>
      <c r="E78" s="16">
        <v>1413</v>
      </c>
      <c r="F78" s="19">
        <v>1155</v>
      </c>
      <c r="G78" s="29">
        <v>1222</v>
      </c>
      <c r="H78" s="30">
        <v>935</v>
      </c>
      <c r="I78" s="31">
        <f t="shared" si="43"/>
        <v>-23.486088379705407</v>
      </c>
      <c r="J78" s="29">
        <v>137</v>
      </c>
      <c r="K78" s="29">
        <v>159</v>
      </c>
      <c r="L78" s="29">
        <v>150</v>
      </c>
      <c r="M78" s="29">
        <v>138</v>
      </c>
      <c r="N78" s="16">
        <f t="shared" si="33"/>
        <v>1260</v>
      </c>
      <c r="O78" s="16">
        <f t="shared" si="34"/>
        <v>1197</v>
      </c>
      <c r="P78" s="16">
        <f t="shared" si="35"/>
        <v>1038</v>
      </c>
      <c r="Q78" s="16"/>
      <c r="R78" s="16">
        <f t="shared" si="36"/>
        <v>991</v>
      </c>
      <c r="S78" s="16">
        <f t="shared" si="37"/>
        <v>1133</v>
      </c>
      <c r="T78" s="16">
        <f t="shared" si="44"/>
        <v>972</v>
      </c>
      <c r="U78" s="16">
        <f t="shared" si="45"/>
        <v>914</v>
      </c>
      <c r="V78" s="16">
        <f t="shared" si="38"/>
        <v>1073</v>
      </c>
      <c r="W78" s="16">
        <f t="shared" si="39"/>
        <v>937</v>
      </c>
      <c r="X78" s="31">
        <f t="shared" si="46"/>
        <v>-5.967078189300409</v>
      </c>
      <c r="Y78" s="16">
        <f t="shared" si="47"/>
        <v>929</v>
      </c>
      <c r="Z78" s="19">
        <v>892</v>
      </c>
      <c r="AA78" s="19">
        <f t="shared" si="40"/>
        <v>897</v>
      </c>
      <c r="AB78" s="16">
        <v>837</v>
      </c>
      <c r="AC78" s="19">
        <v>880</v>
      </c>
      <c r="AD78" s="19">
        <v>762</v>
      </c>
      <c r="AE78" s="19">
        <v>740</v>
      </c>
      <c r="AF78" s="19">
        <v>241</v>
      </c>
      <c r="AG78" s="29">
        <v>670</v>
      </c>
      <c r="AH78" s="19">
        <v>193</v>
      </c>
      <c r="AI78" s="19">
        <v>175</v>
      </c>
      <c r="AJ78" s="19">
        <v>189</v>
      </c>
      <c r="AK78" s="19">
        <v>35</v>
      </c>
      <c r="AL78" s="29">
        <v>227</v>
      </c>
      <c r="AM78" s="19">
        <v>153</v>
      </c>
      <c r="AN78" s="19">
        <v>144</v>
      </c>
      <c r="AO78" s="19">
        <v>149</v>
      </c>
      <c r="AP78" s="19">
        <v>195</v>
      </c>
      <c r="AQ78" s="29">
        <v>189</v>
      </c>
      <c r="AR78" s="19">
        <v>32</v>
      </c>
      <c r="AS78" s="19">
        <v>27</v>
      </c>
      <c r="AT78" s="19">
        <v>0</v>
      </c>
      <c r="AU78" s="19">
        <v>127</v>
      </c>
      <c r="AV78" s="29">
        <v>24</v>
      </c>
      <c r="AW78" s="19">
        <v>124</v>
      </c>
      <c r="AX78" s="19">
        <v>101</v>
      </c>
      <c r="AY78" s="75">
        <v>62</v>
      </c>
      <c r="AZ78" s="75">
        <v>95</v>
      </c>
      <c r="BA78" s="76">
        <v>75</v>
      </c>
      <c r="BB78" s="43">
        <v>77</v>
      </c>
      <c r="BC78" s="19">
        <v>83</v>
      </c>
      <c r="BD78" s="19">
        <v>64</v>
      </c>
      <c r="BE78" s="19">
        <v>47</v>
      </c>
      <c r="BF78" s="19">
        <v>32</v>
      </c>
      <c r="BG78" s="29">
        <v>66</v>
      </c>
      <c r="BH78" s="43">
        <v>59</v>
      </c>
      <c r="BI78" s="19">
        <v>41</v>
      </c>
      <c r="BJ78" s="19">
        <v>37</v>
      </c>
      <c r="BK78" s="19">
        <v>15</v>
      </c>
      <c r="BL78" s="29">
        <v>9</v>
      </c>
      <c r="BM78" s="43">
        <v>18</v>
      </c>
      <c r="BN78" s="19">
        <v>11858</v>
      </c>
      <c r="BO78" s="29">
        <v>704</v>
      </c>
      <c r="BP78" s="16">
        <v>72</v>
      </c>
      <c r="BQ78" s="16">
        <v>363</v>
      </c>
      <c r="BR78" s="16"/>
      <c r="BS78" s="16">
        <v>32</v>
      </c>
      <c r="BT78" s="16">
        <v>159</v>
      </c>
      <c r="BU78" s="43">
        <v>130</v>
      </c>
      <c r="BV78" s="16">
        <v>259</v>
      </c>
      <c r="BW78" s="16">
        <v>152</v>
      </c>
      <c r="BX78" s="16">
        <v>19</v>
      </c>
      <c r="BY78" s="16">
        <v>36</v>
      </c>
      <c r="BZ78" s="16">
        <v>121</v>
      </c>
      <c r="CA78" s="16">
        <v>116</v>
      </c>
      <c r="CB78" s="16">
        <f t="shared" si="41"/>
        <v>1150</v>
      </c>
      <c r="CC78" s="16">
        <f t="shared" si="48"/>
        <v>1080</v>
      </c>
      <c r="CD78" s="31">
        <f t="shared" si="49"/>
        <v>-6.0869565217391255</v>
      </c>
      <c r="CE78" s="31">
        <f t="shared" si="42"/>
        <v>-5.89198036006546</v>
      </c>
      <c r="CF78" s="31">
        <f t="shared" si="51"/>
        <v>15.508021390374338</v>
      </c>
      <c r="CG78" s="16" t="s">
        <v>67</v>
      </c>
    </row>
    <row r="79" spans="1:85" s="38" customFormat="1" ht="25.5">
      <c r="A79" s="39"/>
      <c r="B79" s="35" t="s">
        <v>111</v>
      </c>
      <c r="C79" s="35">
        <v>7826</v>
      </c>
      <c r="D79" s="35">
        <v>6681</v>
      </c>
      <c r="E79" s="35">
        <v>6118</v>
      </c>
      <c r="F79" s="54">
        <v>5413</v>
      </c>
      <c r="G79" s="54">
        <v>4749</v>
      </c>
      <c r="H79" s="78">
        <v>4458</v>
      </c>
      <c r="I79" s="54">
        <f t="shared" si="43"/>
        <v>-6.127605811749845</v>
      </c>
      <c r="J79" s="54">
        <v>779</v>
      </c>
      <c r="K79" s="54">
        <v>674</v>
      </c>
      <c r="L79" s="54">
        <v>470</v>
      </c>
      <c r="M79" s="54">
        <v>322</v>
      </c>
      <c r="N79" s="54">
        <f t="shared" si="33"/>
        <v>5294</v>
      </c>
      <c r="O79" s="54">
        <f t="shared" si="34"/>
        <v>4874</v>
      </c>
      <c r="P79" s="54">
        <f t="shared" si="35"/>
        <v>4952</v>
      </c>
      <c r="Q79" s="54"/>
      <c r="R79" s="54">
        <f t="shared" si="36"/>
        <v>4799</v>
      </c>
      <c r="S79" s="54">
        <f t="shared" si="37"/>
        <v>4415</v>
      </c>
      <c r="T79" s="54">
        <f t="shared" si="44"/>
        <v>4810</v>
      </c>
      <c r="U79" s="35">
        <f t="shared" si="45"/>
        <v>4500</v>
      </c>
      <c r="V79" s="37">
        <f t="shared" si="38"/>
        <v>4068</v>
      </c>
      <c r="W79" s="37">
        <f t="shared" si="39"/>
        <v>4222</v>
      </c>
      <c r="X79" s="37">
        <f t="shared" si="46"/>
        <v>-6.444906444906451</v>
      </c>
      <c r="Y79" s="54">
        <f t="shared" si="47"/>
        <v>4261</v>
      </c>
      <c r="Z79" s="54">
        <v>3579</v>
      </c>
      <c r="AA79" s="54">
        <f t="shared" si="40"/>
        <v>4295</v>
      </c>
      <c r="AB79" s="35">
        <v>4051</v>
      </c>
      <c r="AC79" s="37">
        <v>3048</v>
      </c>
      <c r="AD79" s="37">
        <v>2972</v>
      </c>
      <c r="AE79" s="37">
        <v>2724</v>
      </c>
      <c r="AF79" s="37">
        <v>836</v>
      </c>
      <c r="AG79" s="37">
        <v>2422</v>
      </c>
      <c r="AH79" s="37">
        <v>1020</v>
      </c>
      <c r="AI79" s="37">
        <v>1250</v>
      </c>
      <c r="AJ79" s="37">
        <v>1537</v>
      </c>
      <c r="AK79" s="37">
        <v>836</v>
      </c>
      <c r="AL79" s="37">
        <v>1873</v>
      </c>
      <c r="AM79" s="37">
        <v>1020</v>
      </c>
      <c r="AN79" s="37">
        <v>1237</v>
      </c>
      <c r="AO79" s="37">
        <v>1517</v>
      </c>
      <c r="AP79" s="37">
        <v>0</v>
      </c>
      <c r="AQ79" s="37">
        <v>1873</v>
      </c>
      <c r="AR79" s="37">
        <v>0</v>
      </c>
      <c r="AS79" s="37">
        <v>0</v>
      </c>
      <c r="AT79" s="37">
        <v>5</v>
      </c>
      <c r="AU79" s="37">
        <v>879</v>
      </c>
      <c r="AV79" s="37">
        <v>0</v>
      </c>
      <c r="AW79" s="37">
        <v>806</v>
      </c>
      <c r="AX79" s="37">
        <v>730</v>
      </c>
      <c r="AY79" s="54">
        <v>538</v>
      </c>
      <c r="AZ79" s="54">
        <v>569</v>
      </c>
      <c r="BA79" s="54">
        <v>515</v>
      </c>
      <c r="BB79" s="42">
        <v>449</v>
      </c>
      <c r="BC79" s="37">
        <v>473</v>
      </c>
      <c r="BD79" s="37">
        <v>389</v>
      </c>
      <c r="BE79" s="54">
        <v>397</v>
      </c>
      <c r="BF79" s="54">
        <v>310</v>
      </c>
      <c r="BG79" s="54">
        <v>391</v>
      </c>
      <c r="BH79" s="79">
        <v>348</v>
      </c>
      <c r="BI79" s="54">
        <v>333</v>
      </c>
      <c r="BJ79" s="54">
        <v>341</v>
      </c>
      <c r="BK79" s="54">
        <v>141</v>
      </c>
      <c r="BL79" s="54">
        <v>124</v>
      </c>
      <c r="BM79" s="79">
        <v>101</v>
      </c>
      <c r="BN79" s="54">
        <v>50468</v>
      </c>
      <c r="BO79" s="54">
        <v>3349</v>
      </c>
      <c r="BP79" s="54">
        <v>939</v>
      </c>
      <c r="BQ79" s="54">
        <v>1039</v>
      </c>
      <c r="BR79" s="54"/>
      <c r="BS79" s="54">
        <v>338</v>
      </c>
      <c r="BT79" s="54">
        <v>393</v>
      </c>
      <c r="BU79" s="79">
        <v>354</v>
      </c>
      <c r="BV79" s="54">
        <v>930</v>
      </c>
      <c r="BW79" s="54">
        <f>SUM(BW80:BW88)</f>
        <v>648</v>
      </c>
      <c r="BX79" s="54">
        <v>184</v>
      </c>
      <c r="BY79" s="54">
        <f>SUM(BY80:BY88)</f>
        <v>171</v>
      </c>
      <c r="BZ79" s="54">
        <v>541</v>
      </c>
      <c r="CA79" s="54">
        <f>SUM(CA80:CA88)</f>
        <v>348</v>
      </c>
      <c r="CB79" s="54">
        <f t="shared" si="41"/>
        <v>5387</v>
      </c>
      <c r="CC79" s="35">
        <f t="shared" si="48"/>
        <v>5025</v>
      </c>
      <c r="CD79" s="37">
        <f t="shared" si="49"/>
        <v>-6.7198811954705775</v>
      </c>
      <c r="CE79" s="37">
        <f t="shared" si="42"/>
        <v>13.434407243630233</v>
      </c>
      <c r="CF79" s="37">
        <f t="shared" si="51"/>
        <v>12.718707940780618</v>
      </c>
      <c r="CG79" s="35" t="s">
        <v>111</v>
      </c>
    </row>
    <row r="80" spans="1:85" ht="15">
      <c r="A80" s="18">
        <f t="shared" si="50"/>
        <v>1</v>
      </c>
      <c r="B80" s="16" t="s">
        <v>68</v>
      </c>
      <c r="C80" s="16">
        <v>1686</v>
      </c>
      <c r="D80" s="16">
        <v>1428</v>
      </c>
      <c r="E80" s="16">
        <v>1450</v>
      </c>
      <c r="F80" s="19">
        <v>1053</v>
      </c>
      <c r="G80" s="29">
        <v>980</v>
      </c>
      <c r="H80" s="30">
        <v>819</v>
      </c>
      <c r="I80" s="31">
        <f t="shared" si="43"/>
        <v>-16.42857142857143</v>
      </c>
      <c r="J80" s="29">
        <v>147</v>
      </c>
      <c r="K80" s="29">
        <v>122</v>
      </c>
      <c r="L80" s="29">
        <v>47</v>
      </c>
      <c r="M80" s="29">
        <v>29</v>
      </c>
      <c r="N80" s="16">
        <f t="shared" si="33"/>
        <v>1124</v>
      </c>
      <c r="O80" s="16">
        <f t="shared" si="34"/>
        <v>966</v>
      </c>
      <c r="P80" s="16">
        <f t="shared" si="35"/>
        <v>1043</v>
      </c>
      <c r="Q80" s="16"/>
      <c r="R80" s="16">
        <f t="shared" si="36"/>
        <v>1020</v>
      </c>
      <c r="S80" s="16">
        <f t="shared" si="37"/>
        <v>913</v>
      </c>
      <c r="T80" s="16">
        <f t="shared" si="44"/>
        <v>880</v>
      </c>
      <c r="U80" s="16">
        <f t="shared" si="45"/>
        <v>743</v>
      </c>
      <c r="V80" s="16">
        <f t="shared" si="38"/>
        <v>788</v>
      </c>
      <c r="W80" s="16">
        <f t="shared" si="39"/>
        <v>868</v>
      </c>
      <c r="X80" s="31">
        <f t="shared" si="46"/>
        <v>-15.568181818181813</v>
      </c>
      <c r="Y80" s="16">
        <f t="shared" si="47"/>
        <v>846</v>
      </c>
      <c r="Z80" s="19">
        <v>869</v>
      </c>
      <c r="AA80" s="19">
        <f t="shared" si="40"/>
        <v>707</v>
      </c>
      <c r="AB80" s="16">
        <v>589</v>
      </c>
      <c r="AC80" s="19">
        <v>732</v>
      </c>
      <c r="AD80" s="19">
        <v>778</v>
      </c>
      <c r="AE80" s="19">
        <v>713</v>
      </c>
      <c r="AF80" s="19">
        <v>44</v>
      </c>
      <c r="AG80" s="29">
        <v>609</v>
      </c>
      <c r="AH80" s="19">
        <v>56</v>
      </c>
      <c r="AI80" s="19">
        <v>90</v>
      </c>
      <c r="AJ80" s="19">
        <v>133</v>
      </c>
      <c r="AK80" s="19">
        <v>44</v>
      </c>
      <c r="AL80" s="29">
        <v>98</v>
      </c>
      <c r="AM80" s="19">
        <v>56</v>
      </c>
      <c r="AN80" s="19">
        <v>77</v>
      </c>
      <c r="AO80" s="19">
        <v>124</v>
      </c>
      <c r="AP80" s="19">
        <v>0</v>
      </c>
      <c r="AQ80" s="29">
        <v>98</v>
      </c>
      <c r="AR80" s="19">
        <v>0</v>
      </c>
      <c r="AS80" s="19">
        <v>0</v>
      </c>
      <c r="AT80" s="19">
        <v>0</v>
      </c>
      <c r="AU80" s="19">
        <v>211</v>
      </c>
      <c r="AV80" s="29">
        <v>0</v>
      </c>
      <c r="AW80" s="19">
        <v>178</v>
      </c>
      <c r="AX80" s="19">
        <v>175</v>
      </c>
      <c r="AY80" s="75">
        <v>174</v>
      </c>
      <c r="AZ80" s="75">
        <v>209</v>
      </c>
      <c r="BA80" s="76">
        <v>173</v>
      </c>
      <c r="BB80" s="43">
        <v>154</v>
      </c>
      <c r="BC80" s="19">
        <v>175</v>
      </c>
      <c r="BD80" s="19">
        <v>173</v>
      </c>
      <c r="BE80" s="19">
        <v>174</v>
      </c>
      <c r="BF80" s="19">
        <v>2</v>
      </c>
      <c r="BG80" s="29">
        <v>173</v>
      </c>
      <c r="BH80" s="43">
        <v>152</v>
      </c>
      <c r="BI80" s="19">
        <v>3</v>
      </c>
      <c r="BJ80" s="19">
        <v>2</v>
      </c>
      <c r="BK80" s="19">
        <v>0</v>
      </c>
      <c r="BL80" s="29">
        <v>0</v>
      </c>
      <c r="BM80" s="43">
        <v>2</v>
      </c>
      <c r="BN80" s="19">
        <v>9053</v>
      </c>
      <c r="BO80" s="29">
        <v>540</v>
      </c>
      <c r="BP80" s="16">
        <v>30</v>
      </c>
      <c r="BQ80" s="16">
        <v>63</v>
      </c>
      <c r="BR80" s="16"/>
      <c r="BS80" s="16">
        <v>20</v>
      </c>
      <c r="BT80" s="16">
        <v>54</v>
      </c>
      <c r="BU80" s="43">
        <v>64</v>
      </c>
      <c r="BV80" s="16">
        <v>97</v>
      </c>
      <c r="BW80" s="16">
        <v>105</v>
      </c>
      <c r="BX80" s="16">
        <v>17</v>
      </c>
      <c r="BY80" s="16">
        <v>35</v>
      </c>
      <c r="BZ80" s="16">
        <v>80</v>
      </c>
      <c r="CA80" s="16">
        <v>70</v>
      </c>
      <c r="CB80" s="16">
        <f t="shared" si="41"/>
        <v>951</v>
      </c>
      <c r="CC80" s="16">
        <f t="shared" si="48"/>
        <v>842</v>
      </c>
      <c r="CD80" s="31">
        <f t="shared" si="49"/>
        <v>-11.461619348054683</v>
      </c>
      <c r="CE80" s="31">
        <f t="shared" si="42"/>
        <v>-2.959183673469383</v>
      </c>
      <c r="CF80" s="31">
        <f t="shared" si="51"/>
        <v>2.8083028083028125</v>
      </c>
      <c r="CG80" s="16" t="s">
        <v>68</v>
      </c>
    </row>
    <row r="81" spans="1:85" s="22" customFormat="1" ht="15">
      <c r="A81" s="18">
        <f t="shared" si="50"/>
        <v>2</v>
      </c>
      <c r="B81" s="16" t="s">
        <v>69</v>
      </c>
      <c r="C81" s="16">
        <v>1878</v>
      </c>
      <c r="D81" s="16">
        <v>1560</v>
      </c>
      <c r="E81" s="16">
        <v>1429</v>
      </c>
      <c r="F81" s="19">
        <v>1383</v>
      </c>
      <c r="G81" s="29">
        <v>1273</v>
      </c>
      <c r="H81" s="30">
        <v>1174</v>
      </c>
      <c r="I81" s="31">
        <f t="shared" si="43"/>
        <v>-7.776904948939517</v>
      </c>
      <c r="J81" s="29">
        <v>150</v>
      </c>
      <c r="K81" s="29">
        <v>156</v>
      </c>
      <c r="L81" s="29">
        <v>168</v>
      </c>
      <c r="M81" s="29">
        <v>88</v>
      </c>
      <c r="N81" s="16">
        <f t="shared" si="33"/>
        <v>1472</v>
      </c>
      <c r="O81" s="16">
        <f t="shared" si="34"/>
        <v>1324</v>
      </c>
      <c r="P81" s="16">
        <f t="shared" si="35"/>
        <v>1178</v>
      </c>
      <c r="Q81" s="16"/>
      <c r="R81" s="16">
        <f t="shared" si="36"/>
        <v>1105</v>
      </c>
      <c r="S81" s="16">
        <f t="shared" si="37"/>
        <v>1227</v>
      </c>
      <c r="T81" s="16">
        <f t="shared" si="44"/>
        <v>1212</v>
      </c>
      <c r="U81" s="16">
        <f t="shared" si="45"/>
        <v>1147</v>
      </c>
      <c r="V81" s="16">
        <f t="shared" si="38"/>
        <v>1068</v>
      </c>
      <c r="W81" s="16">
        <f t="shared" si="39"/>
        <v>991</v>
      </c>
      <c r="X81" s="31">
        <f t="shared" si="46"/>
        <v>-5.363036303630366</v>
      </c>
      <c r="Y81" s="16">
        <f t="shared" si="47"/>
        <v>994</v>
      </c>
      <c r="Z81" s="19">
        <v>1150</v>
      </c>
      <c r="AA81" s="19">
        <f t="shared" si="40"/>
        <v>1041</v>
      </c>
      <c r="AB81" s="16">
        <v>987</v>
      </c>
      <c r="AC81" s="19">
        <v>931</v>
      </c>
      <c r="AD81" s="19">
        <v>861</v>
      </c>
      <c r="AE81" s="19">
        <v>850</v>
      </c>
      <c r="AF81" s="19">
        <v>77</v>
      </c>
      <c r="AG81" s="29">
        <v>867</v>
      </c>
      <c r="AH81" s="19">
        <v>137</v>
      </c>
      <c r="AI81" s="19">
        <v>130</v>
      </c>
      <c r="AJ81" s="19">
        <v>144</v>
      </c>
      <c r="AK81" s="19">
        <v>77</v>
      </c>
      <c r="AL81" s="29">
        <v>174</v>
      </c>
      <c r="AM81" s="19">
        <v>137</v>
      </c>
      <c r="AN81" s="19">
        <v>130</v>
      </c>
      <c r="AO81" s="19">
        <v>144</v>
      </c>
      <c r="AP81" s="19">
        <v>0</v>
      </c>
      <c r="AQ81" s="29">
        <v>174</v>
      </c>
      <c r="AR81" s="19">
        <v>0</v>
      </c>
      <c r="AS81" s="19">
        <v>0</v>
      </c>
      <c r="AT81" s="19">
        <v>0</v>
      </c>
      <c r="AU81" s="19">
        <v>245</v>
      </c>
      <c r="AV81" s="29">
        <v>0</v>
      </c>
      <c r="AW81" s="19">
        <v>256</v>
      </c>
      <c r="AX81" s="19">
        <v>187</v>
      </c>
      <c r="AY81" s="75">
        <v>111</v>
      </c>
      <c r="AZ81" s="75">
        <v>161</v>
      </c>
      <c r="BA81" s="76">
        <v>171</v>
      </c>
      <c r="BB81" s="43">
        <v>160</v>
      </c>
      <c r="BC81" s="19">
        <v>155</v>
      </c>
      <c r="BD81" s="19">
        <v>85</v>
      </c>
      <c r="BE81" s="19">
        <v>77</v>
      </c>
      <c r="BF81" s="19">
        <v>84</v>
      </c>
      <c r="BG81" s="29">
        <v>108</v>
      </c>
      <c r="BH81" s="43">
        <v>94</v>
      </c>
      <c r="BI81" s="19">
        <v>101</v>
      </c>
      <c r="BJ81" s="19">
        <v>102</v>
      </c>
      <c r="BK81" s="19">
        <v>34</v>
      </c>
      <c r="BL81" s="29">
        <v>63</v>
      </c>
      <c r="BM81" s="43">
        <v>66</v>
      </c>
      <c r="BN81" s="19">
        <v>13167</v>
      </c>
      <c r="BO81" s="29">
        <v>859</v>
      </c>
      <c r="BP81" s="16">
        <v>245</v>
      </c>
      <c r="BQ81" s="16">
        <v>253</v>
      </c>
      <c r="BR81" s="16"/>
      <c r="BS81" s="16">
        <v>76</v>
      </c>
      <c r="BT81" s="16">
        <v>75</v>
      </c>
      <c r="BU81" s="43">
        <v>70</v>
      </c>
      <c r="BV81" s="16">
        <v>248</v>
      </c>
      <c r="BW81" s="16">
        <v>196</v>
      </c>
      <c r="BX81" s="16">
        <v>17</v>
      </c>
      <c r="BY81" s="16">
        <v>59</v>
      </c>
      <c r="BZ81" s="16">
        <v>143</v>
      </c>
      <c r="CA81" s="16">
        <v>85</v>
      </c>
      <c r="CB81" s="16">
        <f t="shared" si="41"/>
        <v>1304</v>
      </c>
      <c r="CC81" s="16">
        <f t="shared" si="48"/>
        <v>1276</v>
      </c>
      <c r="CD81" s="31">
        <f t="shared" si="49"/>
        <v>-2.1472392638036837</v>
      </c>
      <c r="CE81" s="31">
        <f t="shared" si="42"/>
        <v>2.4351924587588343</v>
      </c>
      <c r="CF81" s="31">
        <f t="shared" si="51"/>
        <v>8.688245315161836</v>
      </c>
      <c r="CG81" s="16" t="s">
        <v>69</v>
      </c>
    </row>
    <row r="82" spans="1:85" ht="15">
      <c r="A82" s="18">
        <f t="shared" si="50"/>
        <v>3</v>
      </c>
      <c r="B82" s="16" t="s">
        <v>70</v>
      </c>
      <c r="C82" s="16">
        <v>1513</v>
      </c>
      <c r="D82" s="16">
        <v>1170</v>
      </c>
      <c r="E82" s="16">
        <v>1128</v>
      </c>
      <c r="F82" s="19">
        <v>991</v>
      </c>
      <c r="G82" s="29">
        <v>915</v>
      </c>
      <c r="H82" s="30">
        <v>844</v>
      </c>
      <c r="I82" s="31">
        <f t="shared" si="43"/>
        <v>-7.759562841530055</v>
      </c>
      <c r="J82" s="29">
        <v>107</v>
      </c>
      <c r="K82" s="29">
        <v>101</v>
      </c>
      <c r="L82" s="29">
        <v>66</v>
      </c>
      <c r="M82" s="29">
        <v>65</v>
      </c>
      <c r="N82" s="16">
        <f t="shared" si="33"/>
        <v>1134</v>
      </c>
      <c r="O82" s="16">
        <f t="shared" si="34"/>
        <v>954</v>
      </c>
      <c r="P82" s="16">
        <f t="shared" si="35"/>
        <v>1125</v>
      </c>
      <c r="Q82" s="16"/>
      <c r="R82" s="16">
        <f t="shared" si="36"/>
        <v>1036</v>
      </c>
      <c r="S82" s="16">
        <f t="shared" si="37"/>
        <v>942</v>
      </c>
      <c r="T82" s="16">
        <f t="shared" si="44"/>
        <v>920</v>
      </c>
      <c r="U82" s="16">
        <f t="shared" si="45"/>
        <v>1060</v>
      </c>
      <c r="V82" s="16">
        <f t="shared" si="38"/>
        <v>793</v>
      </c>
      <c r="W82" s="16">
        <f t="shared" si="39"/>
        <v>979</v>
      </c>
      <c r="X82" s="31">
        <f t="shared" si="46"/>
        <v>15.217391304347828</v>
      </c>
      <c r="Y82" s="16">
        <f t="shared" si="47"/>
        <v>943</v>
      </c>
      <c r="Z82" s="19">
        <v>661</v>
      </c>
      <c r="AA82" s="19">
        <f t="shared" si="40"/>
        <v>872</v>
      </c>
      <c r="AB82" s="16">
        <v>1012</v>
      </c>
      <c r="AC82" s="19">
        <v>533</v>
      </c>
      <c r="AD82" s="19">
        <v>470</v>
      </c>
      <c r="AE82" s="19">
        <v>380</v>
      </c>
      <c r="AF82" s="19">
        <v>281</v>
      </c>
      <c r="AG82" s="29">
        <v>238</v>
      </c>
      <c r="AH82" s="19">
        <v>260</v>
      </c>
      <c r="AI82" s="19">
        <v>509</v>
      </c>
      <c r="AJ82" s="19">
        <v>563</v>
      </c>
      <c r="AK82" s="19">
        <v>281</v>
      </c>
      <c r="AL82" s="29">
        <v>634</v>
      </c>
      <c r="AM82" s="19">
        <v>260</v>
      </c>
      <c r="AN82" s="19">
        <v>509</v>
      </c>
      <c r="AO82" s="19">
        <v>563</v>
      </c>
      <c r="AP82" s="19">
        <v>0</v>
      </c>
      <c r="AQ82" s="29">
        <v>634</v>
      </c>
      <c r="AR82" s="19">
        <v>0</v>
      </c>
      <c r="AS82" s="19">
        <v>0</v>
      </c>
      <c r="AT82" s="19">
        <v>0</v>
      </c>
      <c r="AU82" s="19">
        <v>192</v>
      </c>
      <c r="AV82" s="29">
        <v>0</v>
      </c>
      <c r="AW82" s="19">
        <v>161</v>
      </c>
      <c r="AX82" s="19">
        <v>146</v>
      </c>
      <c r="AY82" s="75">
        <v>93</v>
      </c>
      <c r="AZ82" s="75">
        <v>77</v>
      </c>
      <c r="BA82" s="76">
        <v>48</v>
      </c>
      <c r="BB82" s="43">
        <v>48</v>
      </c>
      <c r="BC82" s="19">
        <v>33</v>
      </c>
      <c r="BD82" s="19">
        <v>28</v>
      </c>
      <c r="BE82" s="19">
        <v>42</v>
      </c>
      <c r="BF82" s="19">
        <v>115</v>
      </c>
      <c r="BG82" s="29">
        <v>27</v>
      </c>
      <c r="BH82" s="43">
        <v>42</v>
      </c>
      <c r="BI82" s="19">
        <v>128</v>
      </c>
      <c r="BJ82" s="19">
        <v>118</v>
      </c>
      <c r="BK82" s="19">
        <v>51</v>
      </c>
      <c r="BL82" s="29">
        <v>21</v>
      </c>
      <c r="BM82" s="43">
        <v>6</v>
      </c>
      <c r="BN82" s="19">
        <v>9760</v>
      </c>
      <c r="BO82" s="29">
        <v>717</v>
      </c>
      <c r="BP82" s="16">
        <v>316</v>
      </c>
      <c r="BQ82" s="16">
        <v>363</v>
      </c>
      <c r="BR82" s="16"/>
      <c r="BS82" s="16">
        <v>95</v>
      </c>
      <c r="BT82" s="16">
        <v>96</v>
      </c>
      <c r="BU82" s="43">
        <v>85</v>
      </c>
      <c r="BV82" s="16">
        <v>250</v>
      </c>
      <c r="BW82" s="16">
        <v>187</v>
      </c>
      <c r="BX82" s="16">
        <v>58</v>
      </c>
      <c r="BY82" s="16">
        <v>28</v>
      </c>
      <c r="BZ82" s="16">
        <v>91</v>
      </c>
      <c r="CA82" s="16">
        <v>106</v>
      </c>
      <c r="CB82" s="16">
        <f t="shared" si="41"/>
        <v>1074</v>
      </c>
      <c r="CC82" s="16">
        <f t="shared" si="48"/>
        <v>1173</v>
      </c>
      <c r="CD82" s="31">
        <f t="shared" si="49"/>
        <v>9.217877094972067</v>
      </c>
      <c r="CE82" s="31">
        <f t="shared" si="42"/>
        <v>17.377049180327873</v>
      </c>
      <c r="CF82" s="31">
        <f t="shared" si="51"/>
        <v>38.98104265402844</v>
      </c>
      <c r="CG82" s="16" t="s">
        <v>70</v>
      </c>
    </row>
    <row r="83" spans="1:85" s="17" customFormat="1" ht="15">
      <c r="A83" s="18">
        <f t="shared" si="50"/>
        <v>4</v>
      </c>
      <c r="B83" s="16" t="s">
        <v>71</v>
      </c>
      <c r="C83" s="16">
        <v>1036</v>
      </c>
      <c r="D83" s="16">
        <v>921</v>
      </c>
      <c r="E83" s="16">
        <v>771</v>
      </c>
      <c r="F83" s="19">
        <v>746</v>
      </c>
      <c r="G83" s="29">
        <v>654</v>
      </c>
      <c r="H83" s="30">
        <v>681</v>
      </c>
      <c r="I83" s="31">
        <f t="shared" si="43"/>
        <v>4.128440366972484</v>
      </c>
      <c r="J83" s="29">
        <v>63</v>
      </c>
      <c r="K83" s="29">
        <v>64</v>
      </c>
      <c r="L83" s="29">
        <v>36</v>
      </c>
      <c r="M83" s="29">
        <v>32</v>
      </c>
      <c r="N83" s="16">
        <f t="shared" si="33"/>
        <v>581</v>
      </c>
      <c r="O83" s="16">
        <f t="shared" si="34"/>
        <v>734</v>
      </c>
      <c r="P83" s="16">
        <f t="shared" si="35"/>
        <v>678</v>
      </c>
      <c r="Q83" s="16"/>
      <c r="R83" s="16">
        <f t="shared" si="36"/>
        <v>733</v>
      </c>
      <c r="S83" s="16">
        <f t="shared" si="37"/>
        <v>500</v>
      </c>
      <c r="T83" s="16">
        <f t="shared" si="44"/>
        <v>882</v>
      </c>
      <c r="U83" s="16">
        <f t="shared" si="45"/>
        <v>752</v>
      </c>
      <c r="V83" s="16">
        <f t="shared" si="38"/>
        <v>635</v>
      </c>
      <c r="W83" s="16">
        <f t="shared" si="39"/>
        <v>585</v>
      </c>
      <c r="X83" s="31">
        <f t="shared" si="46"/>
        <v>-14.739229024943313</v>
      </c>
      <c r="Y83" s="16">
        <f t="shared" si="47"/>
        <v>636</v>
      </c>
      <c r="Z83" s="19">
        <v>439</v>
      </c>
      <c r="AA83" s="19">
        <f t="shared" si="40"/>
        <v>849</v>
      </c>
      <c r="AB83" s="16">
        <v>745</v>
      </c>
      <c r="AC83" s="19">
        <v>499</v>
      </c>
      <c r="AD83" s="19">
        <v>506</v>
      </c>
      <c r="AE83" s="19">
        <v>504</v>
      </c>
      <c r="AF83" s="19">
        <v>61</v>
      </c>
      <c r="AG83" s="29">
        <v>438</v>
      </c>
      <c r="AH83" s="19">
        <v>136</v>
      </c>
      <c r="AI83" s="19">
        <v>79</v>
      </c>
      <c r="AJ83" s="19">
        <v>132</v>
      </c>
      <c r="AK83" s="19">
        <v>61</v>
      </c>
      <c r="AL83" s="29">
        <v>411</v>
      </c>
      <c r="AM83" s="19">
        <v>136</v>
      </c>
      <c r="AN83" s="19">
        <v>79</v>
      </c>
      <c r="AO83" s="19">
        <v>132</v>
      </c>
      <c r="AP83" s="19">
        <v>0</v>
      </c>
      <c r="AQ83" s="29">
        <v>411</v>
      </c>
      <c r="AR83" s="19">
        <v>0</v>
      </c>
      <c r="AS83" s="19">
        <v>0</v>
      </c>
      <c r="AT83" s="19">
        <v>0</v>
      </c>
      <c r="AU83" s="19">
        <v>81</v>
      </c>
      <c r="AV83" s="29">
        <v>0</v>
      </c>
      <c r="AW83" s="19">
        <v>99</v>
      </c>
      <c r="AX83" s="19">
        <v>93</v>
      </c>
      <c r="AY83" s="75">
        <v>97</v>
      </c>
      <c r="AZ83" s="75">
        <v>44</v>
      </c>
      <c r="BA83" s="76">
        <v>33</v>
      </c>
      <c r="BB83" s="43">
        <v>7</v>
      </c>
      <c r="BC83" s="19">
        <v>51</v>
      </c>
      <c r="BD83" s="19">
        <v>48</v>
      </c>
      <c r="BE83" s="19">
        <v>57</v>
      </c>
      <c r="BF83" s="19">
        <v>37</v>
      </c>
      <c r="BG83" s="29">
        <v>24</v>
      </c>
      <c r="BH83" s="43">
        <v>4</v>
      </c>
      <c r="BI83" s="19">
        <v>48</v>
      </c>
      <c r="BJ83" s="19">
        <v>45</v>
      </c>
      <c r="BK83" s="19">
        <v>40</v>
      </c>
      <c r="BL83" s="29">
        <v>9</v>
      </c>
      <c r="BM83" s="43">
        <v>3</v>
      </c>
      <c r="BN83" s="19">
        <v>7762</v>
      </c>
      <c r="BO83" s="29">
        <v>553</v>
      </c>
      <c r="BP83" s="16">
        <v>41</v>
      </c>
      <c r="BQ83" s="16">
        <v>57</v>
      </c>
      <c r="BR83" s="16"/>
      <c r="BS83" s="16">
        <v>10</v>
      </c>
      <c r="BT83" s="16">
        <v>29</v>
      </c>
      <c r="BU83" s="43">
        <v>23</v>
      </c>
      <c r="BV83" s="16">
        <v>97</v>
      </c>
      <c r="BW83" s="16">
        <v>49</v>
      </c>
      <c r="BX83" s="16">
        <v>16</v>
      </c>
      <c r="BY83" s="16">
        <v>19</v>
      </c>
      <c r="BZ83" s="16">
        <v>65</v>
      </c>
      <c r="CA83" s="16">
        <v>30</v>
      </c>
      <c r="CB83" s="16">
        <f t="shared" si="41"/>
        <v>927</v>
      </c>
      <c r="CC83" s="16">
        <f t="shared" si="48"/>
        <v>794</v>
      </c>
      <c r="CD83" s="31">
        <f t="shared" si="49"/>
        <v>-14.347357065803664</v>
      </c>
      <c r="CE83" s="31">
        <f t="shared" si="42"/>
        <v>41.74311926605503</v>
      </c>
      <c r="CF83" s="31">
        <f t="shared" si="51"/>
        <v>16.59324522760646</v>
      </c>
      <c r="CG83" s="16" t="s">
        <v>71</v>
      </c>
    </row>
    <row r="84" spans="1:85" ht="15">
      <c r="A84" s="18">
        <f t="shared" si="50"/>
        <v>5</v>
      </c>
      <c r="B84" s="16" t="s">
        <v>72</v>
      </c>
      <c r="C84" s="16">
        <v>438</v>
      </c>
      <c r="D84" s="16">
        <v>414</v>
      </c>
      <c r="E84" s="16">
        <v>336</v>
      </c>
      <c r="F84" s="19">
        <v>344</v>
      </c>
      <c r="G84" s="29">
        <v>264</v>
      </c>
      <c r="H84" s="30">
        <v>243</v>
      </c>
      <c r="I84" s="31">
        <f t="shared" si="43"/>
        <v>-7.954545454545453</v>
      </c>
      <c r="J84" s="29">
        <v>114</v>
      </c>
      <c r="K84" s="29">
        <v>77</v>
      </c>
      <c r="L84" s="29">
        <v>66</v>
      </c>
      <c r="M84" s="29">
        <v>24</v>
      </c>
      <c r="N84" s="16">
        <f t="shared" si="33"/>
        <v>271</v>
      </c>
      <c r="O84" s="16">
        <f t="shared" si="34"/>
        <v>188</v>
      </c>
      <c r="P84" s="16">
        <f t="shared" si="35"/>
        <v>195</v>
      </c>
      <c r="Q84" s="16"/>
      <c r="R84" s="16">
        <f t="shared" si="36"/>
        <v>183</v>
      </c>
      <c r="S84" s="16">
        <f t="shared" si="37"/>
        <v>231</v>
      </c>
      <c r="T84" s="16">
        <f t="shared" si="44"/>
        <v>208</v>
      </c>
      <c r="U84" s="16">
        <f t="shared" si="45"/>
        <v>175</v>
      </c>
      <c r="V84" s="16">
        <f t="shared" si="38"/>
        <v>172</v>
      </c>
      <c r="W84" s="16">
        <f t="shared" si="39"/>
        <v>178</v>
      </c>
      <c r="X84" s="31">
        <f t="shared" si="46"/>
        <v>-15.865384615384613</v>
      </c>
      <c r="Y84" s="16">
        <f t="shared" si="47"/>
        <v>167</v>
      </c>
      <c r="Z84" s="19">
        <v>189</v>
      </c>
      <c r="AA84" s="19">
        <f t="shared" si="40"/>
        <v>192</v>
      </c>
      <c r="AB84" s="16">
        <v>164</v>
      </c>
      <c r="AC84" s="19">
        <v>134</v>
      </c>
      <c r="AD84" s="19">
        <v>117</v>
      </c>
      <c r="AE84" s="19">
        <v>78</v>
      </c>
      <c r="AF84" s="19">
        <v>42</v>
      </c>
      <c r="AG84" s="29">
        <v>80</v>
      </c>
      <c r="AH84" s="19">
        <v>38</v>
      </c>
      <c r="AI84" s="19">
        <v>61</v>
      </c>
      <c r="AJ84" s="19">
        <v>89</v>
      </c>
      <c r="AK84" s="19">
        <v>42</v>
      </c>
      <c r="AL84" s="29">
        <v>112</v>
      </c>
      <c r="AM84" s="19">
        <v>38</v>
      </c>
      <c r="AN84" s="19">
        <v>61</v>
      </c>
      <c r="AO84" s="19">
        <v>89</v>
      </c>
      <c r="AP84" s="19">
        <v>0</v>
      </c>
      <c r="AQ84" s="29">
        <v>112</v>
      </c>
      <c r="AR84" s="19">
        <v>0</v>
      </c>
      <c r="AS84" s="19">
        <v>0</v>
      </c>
      <c r="AT84" s="19">
        <v>0</v>
      </c>
      <c r="AU84" s="19">
        <v>40</v>
      </c>
      <c r="AV84" s="29">
        <v>0</v>
      </c>
      <c r="AW84" s="19">
        <v>16</v>
      </c>
      <c r="AX84" s="19">
        <v>17</v>
      </c>
      <c r="AY84" s="75">
        <v>16</v>
      </c>
      <c r="AZ84" s="75">
        <v>23</v>
      </c>
      <c r="BA84" s="76">
        <v>16</v>
      </c>
      <c r="BB84" s="43">
        <v>11</v>
      </c>
      <c r="BC84" s="19">
        <v>12</v>
      </c>
      <c r="BD84" s="19">
        <v>17</v>
      </c>
      <c r="BE84" s="19">
        <v>14</v>
      </c>
      <c r="BF84" s="19">
        <v>17</v>
      </c>
      <c r="BG84" s="29">
        <v>16</v>
      </c>
      <c r="BH84" s="43">
        <v>11</v>
      </c>
      <c r="BI84" s="19">
        <v>4</v>
      </c>
      <c r="BJ84" s="19">
        <v>0</v>
      </c>
      <c r="BK84" s="19">
        <v>2</v>
      </c>
      <c r="BL84" s="29">
        <v>0</v>
      </c>
      <c r="BM84" s="43">
        <v>0</v>
      </c>
      <c r="BN84" s="19">
        <v>2566</v>
      </c>
      <c r="BO84" s="29">
        <v>92</v>
      </c>
      <c r="BP84" s="16">
        <v>50</v>
      </c>
      <c r="BQ84" s="16">
        <v>81</v>
      </c>
      <c r="BR84" s="16"/>
      <c r="BS84" s="16">
        <v>23</v>
      </c>
      <c r="BT84" s="16">
        <v>39</v>
      </c>
      <c r="BU84" s="43">
        <v>27</v>
      </c>
      <c r="BV84" s="16">
        <v>77</v>
      </c>
      <c r="BW84" s="16">
        <v>23</v>
      </c>
      <c r="BX84" s="16">
        <v>27</v>
      </c>
      <c r="BY84" s="16">
        <v>5</v>
      </c>
      <c r="BZ84" s="16">
        <v>50</v>
      </c>
      <c r="CA84" s="16">
        <v>18</v>
      </c>
      <c r="CB84" s="16">
        <f t="shared" si="41"/>
        <v>274</v>
      </c>
      <c r="CC84" s="16">
        <f t="shared" si="48"/>
        <v>207</v>
      </c>
      <c r="CD84" s="31">
        <f t="shared" si="49"/>
        <v>-24.452554744525543</v>
      </c>
      <c r="CE84" s="31">
        <f t="shared" si="42"/>
        <v>3.787878787878782</v>
      </c>
      <c r="CF84" s="31">
        <f t="shared" si="51"/>
        <v>-14.81481481481481</v>
      </c>
      <c r="CG84" s="16" t="s">
        <v>72</v>
      </c>
    </row>
    <row r="85" spans="1:85" ht="15">
      <c r="A85" s="18">
        <f t="shared" si="50"/>
        <v>6</v>
      </c>
      <c r="B85" s="16" t="s">
        <v>73</v>
      </c>
      <c r="C85" s="16">
        <v>129</v>
      </c>
      <c r="D85" s="16">
        <v>152</v>
      </c>
      <c r="E85" s="16">
        <v>185</v>
      </c>
      <c r="F85" s="19">
        <v>131</v>
      </c>
      <c r="G85" s="29">
        <v>68</v>
      </c>
      <c r="H85" s="30">
        <v>90</v>
      </c>
      <c r="I85" s="31">
        <f t="shared" si="43"/>
        <v>32.35294117647058</v>
      </c>
      <c r="J85" s="29">
        <v>18</v>
      </c>
      <c r="K85" s="29">
        <v>19</v>
      </c>
      <c r="L85" s="29">
        <v>13</v>
      </c>
      <c r="M85" s="29">
        <v>3</v>
      </c>
      <c r="N85" s="16">
        <f t="shared" si="33"/>
        <v>83</v>
      </c>
      <c r="O85" s="16">
        <f t="shared" si="34"/>
        <v>73</v>
      </c>
      <c r="P85" s="16">
        <f t="shared" si="35"/>
        <v>86</v>
      </c>
      <c r="Q85" s="16"/>
      <c r="R85" s="16">
        <f t="shared" si="36"/>
        <v>72</v>
      </c>
      <c r="S85" s="16">
        <f t="shared" si="37"/>
        <v>70</v>
      </c>
      <c r="T85" s="16">
        <f t="shared" si="44"/>
        <v>81</v>
      </c>
      <c r="U85" s="16">
        <f t="shared" si="45"/>
        <v>105</v>
      </c>
      <c r="V85" s="16">
        <f t="shared" si="38"/>
        <v>64</v>
      </c>
      <c r="W85" s="16">
        <f t="shared" si="39"/>
        <v>72</v>
      </c>
      <c r="X85" s="31">
        <f t="shared" si="46"/>
        <v>29.62962962962962</v>
      </c>
      <c r="Y85" s="16">
        <f t="shared" si="47"/>
        <v>64</v>
      </c>
      <c r="Z85" s="19">
        <v>55</v>
      </c>
      <c r="AA85" s="19">
        <f t="shared" si="40"/>
        <v>68</v>
      </c>
      <c r="AB85" s="16">
        <v>94</v>
      </c>
      <c r="AC85" s="19">
        <v>46</v>
      </c>
      <c r="AD85" s="19">
        <v>56</v>
      </c>
      <c r="AE85" s="19">
        <v>44</v>
      </c>
      <c r="AF85" s="19">
        <v>15</v>
      </c>
      <c r="AG85" s="29">
        <v>44</v>
      </c>
      <c r="AH85" s="19">
        <v>18</v>
      </c>
      <c r="AI85" s="19">
        <v>16</v>
      </c>
      <c r="AJ85" s="19">
        <v>20</v>
      </c>
      <c r="AK85" s="19">
        <v>15</v>
      </c>
      <c r="AL85" s="29">
        <v>24</v>
      </c>
      <c r="AM85" s="19">
        <v>18</v>
      </c>
      <c r="AN85" s="19">
        <v>16</v>
      </c>
      <c r="AO85" s="19">
        <v>20</v>
      </c>
      <c r="AP85" s="19">
        <v>0</v>
      </c>
      <c r="AQ85" s="29">
        <v>24</v>
      </c>
      <c r="AR85" s="19">
        <v>0</v>
      </c>
      <c r="AS85" s="19">
        <v>0</v>
      </c>
      <c r="AT85" s="19">
        <v>0</v>
      </c>
      <c r="AU85" s="19">
        <v>13</v>
      </c>
      <c r="AV85" s="29">
        <v>0</v>
      </c>
      <c r="AW85" s="19">
        <v>9</v>
      </c>
      <c r="AX85" s="19">
        <v>14</v>
      </c>
      <c r="AY85" s="75">
        <v>8</v>
      </c>
      <c r="AZ85" s="75">
        <v>7</v>
      </c>
      <c r="BA85" s="76">
        <v>13</v>
      </c>
      <c r="BB85" s="43">
        <v>11</v>
      </c>
      <c r="BC85" s="19">
        <v>6</v>
      </c>
      <c r="BD85" s="19">
        <v>10</v>
      </c>
      <c r="BE85" s="19">
        <v>8</v>
      </c>
      <c r="BF85" s="19">
        <v>6</v>
      </c>
      <c r="BG85" s="29">
        <v>13</v>
      </c>
      <c r="BH85" s="43">
        <v>11</v>
      </c>
      <c r="BI85" s="19">
        <v>3</v>
      </c>
      <c r="BJ85" s="19">
        <v>4</v>
      </c>
      <c r="BK85" s="19">
        <v>0</v>
      </c>
      <c r="BL85" s="29">
        <v>0</v>
      </c>
      <c r="BM85" s="43">
        <v>0</v>
      </c>
      <c r="BN85" s="19">
        <v>1415</v>
      </c>
      <c r="BO85" s="29">
        <v>39</v>
      </c>
      <c r="BP85" s="16">
        <v>31</v>
      </c>
      <c r="BQ85" s="16">
        <v>32</v>
      </c>
      <c r="BR85" s="16"/>
      <c r="BS85" s="16">
        <v>20</v>
      </c>
      <c r="BT85" s="16">
        <v>27</v>
      </c>
      <c r="BU85" s="43">
        <v>3</v>
      </c>
      <c r="BV85" s="16">
        <v>34</v>
      </c>
      <c r="BW85" s="16">
        <v>9</v>
      </c>
      <c r="BX85" s="16">
        <v>13</v>
      </c>
      <c r="BY85" s="16">
        <v>1</v>
      </c>
      <c r="BZ85" s="16">
        <v>21</v>
      </c>
      <c r="CA85" s="16">
        <v>6</v>
      </c>
      <c r="CB85" s="16">
        <f t="shared" si="41"/>
        <v>121</v>
      </c>
      <c r="CC85" s="16">
        <f t="shared" si="48"/>
        <v>109</v>
      </c>
      <c r="CD85" s="31">
        <f t="shared" si="49"/>
        <v>-9.917355371900825</v>
      </c>
      <c r="CE85" s="31">
        <f t="shared" si="42"/>
        <v>77.94117647058823</v>
      </c>
      <c r="CF85" s="31">
        <f t="shared" si="51"/>
        <v>21.111111111111114</v>
      </c>
      <c r="CG85" s="16" t="s">
        <v>73</v>
      </c>
    </row>
    <row r="86" spans="1:85" ht="15">
      <c r="A86" s="18">
        <f t="shared" si="50"/>
        <v>7</v>
      </c>
      <c r="B86" s="16" t="s">
        <v>74</v>
      </c>
      <c r="C86" s="16">
        <v>684</v>
      </c>
      <c r="D86" s="16">
        <v>589</v>
      </c>
      <c r="E86" s="16">
        <v>418</v>
      </c>
      <c r="F86" s="19">
        <v>384</v>
      </c>
      <c r="G86" s="29">
        <v>276</v>
      </c>
      <c r="H86" s="30">
        <v>300</v>
      </c>
      <c r="I86" s="31">
        <f t="shared" si="43"/>
        <v>8.695652173913047</v>
      </c>
      <c r="J86" s="29">
        <v>112</v>
      </c>
      <c r="K86" s="29">
        <v>48</v>
      </c>
      <c r="L86" s="29">
        <v>23</v>
      </c>
      <c r="M86" s="29">
        <v>24</v>
      </c>
      <c r="N86" s="16">
        <f t="shared" si="33"/>
        <v>372</v>
      </c>
      <c r="O86" s="16">
        <f t="shared" si="34"/>
        <v>352</v>
      </c>
      <c r="P86" s="16">
        <f t="shared" si="35"/>
        <v>332</v>
      </c>
      <c r="Q86" s="16"/>
      <c r="R86" s="16">
        <f t="shared" si="36"/>
        <v>413</v>
      </c>
      <c r="S86" s="16">
        <f t="shared" si="37"/>
        <v>331</v>
      </c>
      <c r="T86" s="16">
        <f t="shared" si="44"/>
        <v>389</v>
      </c>
      <c r="U86" s="16">
        <f t="shared" si="45"/>
        <v>314</v>
      </c>
      <c r="V86" s="16">
        <f t="shared" si="38"/>
        <v>319</v>
      </c>
      <c r="W86" s="16">
        <f t="shared" si="39"/>
        <v>306</v>
      </c>
      <c r="X86" s="31">
        <f t="shared" si="46"/>
        <v>-19.280205655527</v>
      </c>
      <c r="Y86" s="16">
        <f t="shared" si="47"/>
        <v>397</v>
      </c>
      <c r="Z86" s="19">
        <v>67</v>
      </c>
      <c r="AA86" s="19">
        <f t="shared" si="40"/>
        <v>372</v>
      </c>
      <c r="AB86" s="16">
        <v>291</v>
      </c>
      <c r="AC86" s="19">
        <v>45</v>
      </c>
      <c r="AD86" s="19">
        <v>25</v>
      </c>
      <c r="AE86" s="19">
        <v>36</v>
      </c>
      <c r="AF86" s="19">
        <v>264</v>
      </c>
      <c r="AG86" s="29">
        <v>45</v>
      </c>
      <c r="AH86" s="19">
        <v>274</v>
      </c>
      <c r="AI86" s="19">
        <v>281</v>
      </c>
      <c r="AJ86" s="19">
        <v>361</v>
      </c>
      <c r="AK86" s="19">
        <v>264</v>
      </c>
      <c r="AL86" s="29">
        <v>327</v>
      </c>
      <c r="AM86" s="19">
        <v>274</v>
      </c>
      <c r="AN86" s="19">
        <v>281</v>
      </c>
      <c r="AO86" s="19">
        <v>350</v>
      </c>
      <c r="AP86" s="19">
        <v>0</v>
      </c>
      <c r="AQ86" s="29">
        <v>327</v>
      </c>
      <c r="AR86" s="19">
        <v>0</v>
      </c>
      <c r="AS86" s="19">
        <v>0</v>
      </c>
      <c r="AT86" s="19">
        <v>0</v>
      </c>
      <c r="AU86" s="19">
        <v>41</v>
      </c>
      <c r="AV86" s="29">
        <v>0</v>
      </c>
      <c r="AW86" s="19">
        <v>33</v>
      </c>
      <c r="AX86" s="19">
        <v>26</v>
      </c>
      <c r="AY86" s="75">
        <v>16</v>
      </c>
      <c r="AZ86" s="75">
        <v>35</v>
      </c>
      <c r="BA86" s="76">
        <v>17</v>
      </c>
      <c r="BB86" s="43">
        <v>23</v>
      </c>
      <c r="BC86" s="19">
        <v>25</v>
      </c>
      <c r="BD86" s="19">
        <v>22</v>
      </c>
      <c r="BE86" s="19">
        <v>15</v>
      </c>
      <c r="BF86" s="19">
        <v>6</v>
      </c>
      <c r="BG86" s="29">
        <v>17</v>
      </c>
      <c r="BH86" s="43">
        <v>23</v>
      </c>
      <c r="BI86" s="19">
        <v>8</v>
      </c>
      <c r="BJ86" s="19">
        <v>4</v>
      </c>
      <c r="BK86" s="19">
        <v>1</v>
      </c>
      <c r="BL86" s="29">
        <v>0</v>
      </c>
      <c r="BM86" s="43">
        <v>0</v>
      </c>
      <c r="BN86" s="19">
        <v>4285</v>
      </c>
      <c r="BO86" s="29">
        <v>283</v>
      </c>
      <c r="BP86" s="16">
        <v>114</v>
      </c>
      <c r="BQ86" s="16">
        <v>63</v>
      </c>
      <c r="BR86" s="16"/>
      <c r="BS86" s="16">
        <v>46</v>
      </c>
      <c r="BT86" s="16">
        <v>12</v>
      </c>
      <c r="BU86" s="43">
        <v>25</v>
      </c>
      <c r="BV86" s="16">
        <v>45</v>
      </c>
      <c r="BW86" s="16">
        <v>19</v>
      </c>
      <c r="BX86" s="16">
        <v>6</v>
      </c>
      <c r="BY86" s="16">
        <v>2</v>
      </c>
      <c r="BZ86" s="16">
        <v>39</v>
      </c>
      <c r="CA86" s="16">
        <v>8</v>
      </c>
      <c r="CB86" s="16">
        <f t="shared" si="41"/>
        <v>407</v>
      </c>
      <c r="CC86" s="16">
        <f t="shared" si="48"/>
        <v>341</v>
      </c>
      <c r="CD86" s="31">
        <f t="shared" si="49"/>
        <v>-16.21621621621621</v>
      </c>
      <c r="CE86" s="31">
        <f t="shared" si="42"/>
        <v>47.46376811594203</v>
      </c>
      <c r="CF86" s="31">
        <f t="shared" si="51"/>
        <v>13.666666666666671</v>
      </c>
      <c r="CG86" s="16" t="s">
        <v>74</v>
      </c>
    </row>
    <row r="87" spans="1:85" ht="25.5">
      <c r="A87" s="18">
        <f t="shared" si="50"/>
        <v>8</v>
      </c>
      <c r="B87" s="16" t="s">
        <v>75</v>
      </c>
      <c r="C87" s="16">
        <v>384</v>
      </c>
      <c r="D87" s="16">
        <v>354</v>
      </c>
      <c r="E87" s="16">
        <v>290</v>
      </c>
      <c r="F87" s="19">
        <v>278</v>
      </c>
      <c r="G87" s="29">
        <v>235</v>
      </c>
      <c r="H87" s="30">
        <v>233</v>
      </c>
      <c r="I87" s="31">
        <f t="shared" si="43"/>
        <v>-0.8510638297872362</v>
      </c>
      <c r="J87" s="29">
        <v>56</v>
      </c>
      <c r="K87" s="29">
        <v>69</v>
      </c>
      <c r="L87" s="29">
        <v>36</v>
      </c>
      <c r="M87" s="29">
        <v>42</v>
      </c>
      <c r="N87" s="16">
        <f t="shared" si="33"/>
        <v>169</v>
      </c>
      <c r="O87" s="16">
        <f t="shared" si="34"/>
        <v>182</v>
      </c>
      <c r="P87" s="16">
        <f t="shared" si="35"/>
        <v>212</v>
      </c>
      <c r="Q87" s="16"/>
      <c r="R87" s="16">
        <f t="shared" si="36"/>
        <v>145</v>
      </c>
      <c r="S87" s="16">
        <f t="shared" si="37"/>
        <v>121</v>
      </c>
      <c r="T87" s="16">
        <f t="shared" si="44"/>
        <v>148</v>
      </c>
      <c r="U87" s="16">
        <f t="shared" si="45"/>
        <v>159</v>
      </c>
      <c r="V87" s="16">
        <f t="shared" si="38"/>
        <v>131</v>
      </c>
      <c r="W87" s="16">
        <f t="shared" si="39"/>
        <v>143</v>
      </c>
      <c r="X87" s="31">
        <f t="shared" si="46"/>
        <v>7.432432432432435</v>
      </c>
      <c r="Y87" s="16">
        <f t="shared" si="47"/>
        <v>123</v>
      </c>
      <c r="Z87" s="19">
        <v>101</v>
      </c>
      <c r="AA87" s="19">
        <f t="shared" si="40"/>
        <v>107</v>
      </c>
      <c r="AB87" s="16">
        <v>128</v>
      </c>
      <c r="AC87" s="19">
        <v>79</v>
      </c>
      <c r="AD87" s="19">
        <v>95</v>
      </c>
      <c r="AE87" s="19">
        <v>49</v>
      </c>
      <c r="AF87" s="19">
        <v>20</v>
      </c>
      <c r="AG87" s="29">
        <v>50</v>
      </c>
      <c r="AH87" s="19">
        <v>52</v>
      </c>
      <c r="AI87" s="19">
        <v>48</v>
      </c>
      <c r="AJ87" s="19">
        <v>74</v>
      </c>
      <c r="AK87" s="19">
        <v>20</v>
      </c>
      <c r="AL87" s="29">
        <v>57</v>
      </c>
      <c r="AM87" s="19">
        <v>52</v>
      </c>
      <c r="AN87" s="19">
        <v>48</v>
      </c>
      <c r="AO87" s="19">
        <v>74</v>
      </c>
      <c r="AP87" s="19">
        <v>0</v>
      </c>
      <c r="AQ87" s="29">
        <v>57</v>
      </c>
      <c r="AR87" s="19">
        <v>0</v>
      </c>
      <c r="AS87" s="19">
        <v>0</v>
      </c>
      <c r="AT87" s="19">
        <v>0</v>
      </c>
      <c r="AU87" s="19">
        <v>48</v>
      </c>
      <c r="AV87" s="29">
        <v>0</v>
      </c>
      <c r="AW87" s="19">
        <v>51</v>
      </c>
      <c r="AX87" s="19">
        <v>69</v>
      </c>
      <c r="AY87" s="75">
        <v>22</v>
      </c>
      <c r="AZ87" s="75">
        <v>10</v>
      </c>
      <c r="BA87" s="76">
        <v>41</v>
      </c>
      <c r="BB87" s="43">
        <v>31</v>
      </c>
      <c r="BC87" s="19">
        <v>13</v>
      </c>
      <c r="BD87" s="19">
        <v>3</v>
      </c>
      <c r="BE87" s="19">
        <v>9</v>
      </c>
      <c r="BF87" s="19">
        <v>38</v>
      </c>
      <c r="BG87" s="29">
        <v>10</v>
      </c>
      <c r="BH87" s="43">
        <v>7</v>
      </c>
      <c r="BI87" s="19">
        <v>38</v>
      </c>
      <c r="BJ87" s="19">
        <v>66</v>
      </c>
      <c r="BK87" s="19">
        <v>13</v>
      </c>
      <c r="BL87" s="29">
        <v>31</v>
      </c>
      <c r="BM87" s="43">
        <v>24</v>
      </c>
      <c r="BN87" s="19">
        <v>1787</v>
      </c>
      <c r="BO87" s="29">
        <v>200</v>
      </c>
      <c r="BP87" s="16">
        <v>103</v>
      </c>
      <c r="BQ87" s="16">
        <v>102</v>
      </c>
      <c r="BR87" s="16"/>
      <c r="BS87" s="16">
        <v>42</v>
      </c>
      <c r="BT87" s="16">
        <v>42</v>
      </c>
      <c r="BU87" s="43">
        <v>32</v>
      </c>
      <c r="BV87" s="16">
        <v>57</v>
      </c>
      <c r="BW87" s="16">
        <v>44</v>
      </c>
      <c r="BX87" s="16">
        <v>20</v>
      </c>
      <c r="BY87" s="16">
        <v>19</v>
      </c>
      <c r="BZ87" s="16">
        <v>37</v>
      </c>
      <c r="CA87" s="16">
        <v>14</v>
      </c>
      <c r="CB87" s="16">
        <f t="shared" si="41"/>
        <v>210</v>
      </c>
      <c r="CC87" s="16">
        <f t="shared" si="48"/>
        <v>210</v>
      </c>
      <c r="CD87" s="31">
        <f t="shared" si="49"/>
        <v>0</v>
      </c>
      <c r="CE87" s="31">
        <f t="shared" si="42"/>
        <v>-10.63829787234043</v>
      </c>
      <c r="CF87" s="31">
        <f t="shared" si="51"/>
        <v>-9.871244635193136</v>
      </c>
      <c r="CG87" s="16" t="s">
        <v>75</v>
      </c>
    </row>
    <row r="88" spans="1:85" ht="15">
      <c r="A88" s="18">
        <f t="shared" si="50"/>
        <v>9</v>
      </c>
      <c r="B88" s="16" t="s">
        <v>76</v>
      </c>
      <c r="C88" s="16">
        <v>78</v>
      </c>
      <c r="D88" s="16">
        <v>93</v>
      </c>
      <c r="E88" s="16">
        <v>111</v>
      </c>
      <c r="F88" s="19">
        <v>103</v>
      </c>
      <c r="G88" s="29">
        <v>84</v>
      </c>
      <c r="H88" s="30">
        <v>74</v>
      </c>
      <c r="I88" s="31">
        <f t="shared" si="43"/>
        <v>-11.904761904761898</v>
      </c>
      <c r="J88" s="29">
        <v>12</v>
      </c>
      <c r="K88" s="29">
        <v>18</v>
      </c>
      <c r="L88" s="29">
        <v>15</v>
      </c>
      <c r="M88" s="29">
        <v>15</v>
      </c>
      <c r="N88" s="16">
        <f t="shared" si="33"/>
        <v>88</v>
      </c>
      <c r="O88" s="16">
        <f t="shared" si="34"/>
        <v>101</v>
      </c>
      <c r="P88" s="16">
        <f t="shared" si="35"/>
        <v>103</v>
      </c>
      <c r="Q88" s="16"/>
      <c r="R88" s="16">
        <f t="shared" si="36"/>
        <v>92</v>
      </c>
      <c r="S88" s="16">
        <f t="shared" si="37"/>
        <v>80</v>
      </c>
      <c r="T88" s="16">
        <f t="shared" si="44"/>
        <v>90</v>
      </c>
      <c r="U88" s="16">
        <f t="shared" si="45"/>
        <v>45</v>
      </c>
      <c r="V88" s="16">
        <f t="shared" si="38"/>
        <v>98</v>
      </c>
      <c r="W88" s="16">
        <f t="shared" si="39"/>
        <v>100</v>
      </c>
      <c r="X88" s="31">
        <f t="shared" si="46"/>
        <v>-50</v>
      </c>
      <c r="Y88" s="16">
        <f t="shared" si="47"/>
        <v>91</v>
      </c>
      <c r="Z88" s="19">
        <v>48</v>
      </c>
      <c r="AA88" s="19">
        <f t="shared" si="40"/>
        <v>87</v>
      </c>
      <c r="AB88" s="16">
        <v>41</v>
      </c>
      <c r="AC88" s="19">
        <v>49</v>
      </c>
      <c r="AD88" s="19">
        <v>64</v>
      </c>
      <c r="AE88" s="19">
        <v>70</v>
      </c>
      <c r="AF88" s="19">
        <v>32</v>
      </c>
      <c r="AG88" s="29">
        <v>51</v>
      </c>
      <c r="AH88" s="19">
        <v>49</v>
      </c>
      <c r="AI88" s="19">
        <v>36</v>
      </c>
      <c r="AJ88" s="19">
        <v>21</v>
      </c>
      <c r="AK88" s="19">
        <v>32</v>
      </c>
      <c r="AL88" s="29">
        <v>36</v>
      </c>
      <c r="AM88" s="19">
        <v>49</v>
      </c>
      <c r="AN88" s="19">
        <v>36</v>
      </c>
      <c r="AO88" s="19">
        <v>21</v>
      </c>
      <c r="AP88" s="19">
        <v>0</v>
      </c>
      <c r="AQ88" s="29">
        <v>36</v>
      </c>
      <c r="AR88" s="19">
        <v>0</v>
      </c>
      <c r="AS88" s="19">
        <v>0</v>
      </c>
      <c r="AT88" s="19">
        <v>0</v>
      </c>
      <c r="AU88" s="19">
        <v>8</v>
      </c>
      <c r="AV88" s="29">
        <v>0</v>
      </c>
      <c r="AW88" s="19">
        <v>3</v>
      </c>
      <c r="AX88" s="19">
        <v>3</v>
      </c>
      <c r="AY88" s="75">
        <v>1</v>
      </c>
      <c r="AZ88" s="75">
        <v>3</v>
      </c>
      <c r="BA88" s="76">
        <v>3</v>
      </c>
      <c r="BB88" s="43">
        <v>4</v>
      </c>
      <c r="BC88" s="19">
        <v>3</v>
      </c>
      <c r="BD88" s="19">
        <v>3</v>
      </c>
      <c r="BE88" s="19">
        <v>1</v>
      </c>
      <c r="BF88" s="19">
        <v>5</v>
      </c>
      <c r="BG88" s="29">
        <v>3</v>
      </c>
      <c r="BH88" s="43">
        <v>4</v>
      </c>
      <c r="BI88" s="19">
        <v>0</v>
      </c>
      <c r="BJ88" s="19">
        <v>0</v>
      </c>
      <c r="BK88" s="19">
        <v>0</v>
      </c>
      <c r="BL88" s="29">
        <v>0</v>
      </c>
      <c r="BM88" s="43">
        <v>0</v>
      </c>
      <c r="BN88" s="19">
        <v>673</v>
      </c>
      <c r="BO88" s="29">
        <v>66</v>
      </c>
      <c r="BP88" s="16">
        <v>9</v>
      </c>
      <c r="BQ88" s="16">
        <v>25</v>
      </c>
      <c r="BR88" s="16"/>
      <c r="BS88" s="16">
        <v>6</v>
      </c>
      <c r="BT88" s="16">
        <v>19</v>
      </c>
      <c r="BU88" s="43">
        <v>25</v>
      </c>
      <c r="BV88" s="16">
        <v>25</v>
      </c>
      <c r="BW88" s="16">
        <v>16</v>
      </c>
      <c r="BX88" s="16">
        <v>10</v>
      </c>
      <c r="BY88" s="16">
        <v>3</v>
      </c>
      <c r="BZ88" s="16">
        <v>15</v>
      </c>
      <c r="CA88" s="16">
        <v>11</v>
      </c>
      <c r="CB88" s="16">
        <f t="shared" si="41"/>
        <v>119</v>
      </c>
      <c r="CC88" s="16">
        <f t="shared" si="48"/>
        <v>73</v>
      </c>
      <c r="CD88" s="31">
        <f t="shared" si="49"/>
        <v>-38.65546218487395</v>
      </c>
      <c r="CE88" s="31">
        <f t="shared" si="42"/>
        <v>41.66666666666666</v>
      </c>
      <c r="CF88" s="31">
        <f t="shared" si="51"/>
        <v>-1.3513513513513544</v>
      </c>
      <c r="CG88" s="16" t="s">
        <v>76</v>
      </c>
    </row>
    <row r="89" spans="1:85" s="38" customFormat="1" ht="25.5">
      <c r="A89" s="39"/>
      <c r="B89" s="35" t="s">
        <v>112</v>
      </c>
      <c r="C89" s="35">
        <v>4424</v>
      </c>
      <c r="D89" s="35">
        <v>3860</v>
      </c>
      <c r="E89" s="35">
        <v>3469</v>
      </c>
      <c r="F89" s="54">
        <v>3073</v>
      </c>
      <c r="G89" s="54">
        <v>2271</v>
      </c>
      <c r="H89" s="36">
        <v>2248</v>
      </c>
      <c r="I89" s="37">
        <f t="shared" si="43"/>
        <v>-1.0127697049757813</v>
      </c>
      <c r="J89" s="37">
        <v>231</v>
      </c>
      <c r="K89" s="37">
        <v>203</v>
      </c>
      <c r="L89" s="37">
        <v>156</v>
      </c>
      <c r="M89" s="37">
        <v>73</v>
      </c>
      <c r="N89" s="37">
        <f t="shared" si="33"/>
        <v>3233</v>
      </c>
      <c r="O89" s="37">
        <f t="shared" si="34"/>
        <v>2935</v>
      </c>
      <c r="P89" s="37">
        <f t="shared" si="35"/>
        <v>2813</v>
      </c>
      <c r="Q89" s="37"/>
      <c r="R89" s="54">
        <f t="shared" si="36"/>
        <v>2630</v>
      </c>
      <c r="S89" s="54">
        <f t="shared" si="37"/>
        <v>2761</v>
      </c>
      <c r="T89" s="54">
        <f t="shared" si="44"/>
        <v>2423</v>
      </c>
      <c r="U89" s="35">
        <f t="shared" si="45"/>
        <v>2247</v>
      </c>
      <c r="V89" s="37">
        <f t="shared" si="38"/>
        <v>2475</v>
      </c>
      <c r="W89" s="37">
        <f t="shared" si="39"/>
        <v>2417</v>
      </c>
      <c r="X89" s="37">
        <f t="shared" si="46"/>
        <v>-7.263722657862161</v>
      </c>
      <c r="Y89" s="54">
        <f t="shared" si="47"/>
        <v>2248</v>
      </c>
      <c r="Z89" s="54">
        <v>2598</v>
      </c>
      <c r="AA89" s="54">
        <f t="shared" si="40"/>
        <v>2057</v>
      </c>
      <c r="AB89" s="35">
        <v>1942</v>
      </c>
      <c r="AC89" s="37">
        <v>2322</v>
      </c>
      <c r="AD89" s="37">
        <v>2262</v>
      </c>
      <c r="AE89" s="37">
        <v>2040</v>
      </c>
      <c r="AF89" s="37">
        <v>163</v>
      </c>
      <c r="AG89" s="37">
        <v>1871</v>
      </c>
      <c r="AH89" s="37">
        <v>153</v>
      </c>
      <c r="AI89" s="37">
        <v>155</v>
      </c>
      <c r="AJ89" s="37">
        <v>208</v>
      </c>
      <c r="AK89" s="37">
        <v>148</v>
      </c>
      <c r="AL89" s="37">
        <v>186</v>
      </c>
      <c r="AM89" s="37">
        <v>152</v>
      </c>
      <c r="AN89" s="37">
        <v>151</v>
      </c>
      <c r="AO89" s="37">
        <v>208</v>
      </c>
      <c r="AP89" s="37">
        <v>4</v>
      </c>
      <c r="AQ89" s="37">
        <v>186</v>
      </c>
      <c r="AR89" s="37">
        <v>1</v>
      </c>
      <c r="AS89" s="37">
        <v>0</v>
      </c>
      <c r="AT89" s="37">
        <v>0</v>
      </c>
      <c r="AU89" s="37">
        <v>472</v>
      </c>
      <c r="AV89" s="37">
        <v>0</v>
      </c>
      <c r="AW89" s="37">
        <v>460</v>
      </c>
      <c r="AX89" s="37">
        <v>396</v>
      </c>
      <c r="AY89" s="54">
        <v>382</v>
      </c>
      <c r="AZ89" s="54">
        <v>427</v>
      </c>
      <c r="BA89" s="54">
        <v>366</v>
      </c>
      <c r="BB89" s="42">
        <v>305</v>
      </c>
      <c r="BC89" s="37">
        <v>409</v>
      </c>
      <c r="BD89" s="37">
        <v>367</v>
      </c>
      <c r="BE89" s="54">
        <v>365</v>
      </c>
      <c r="BF89" s="54">
        <v>45</v>
      </c>
      <c r="BG89" s="54">
        <v>344</v>
      </c>
      <c r="BH89" s="42">
        <v>287</v>
      </c>
      <c r="BI89" s="37">
        <v>51</v>
      </c>
      <c r="BJ89" s="37">
        <v>29</v>
      </c>
      <c r="BK89" s="37">
        <v>17</v>
      </c>
      <c r="BL89" s="35">
        <v>22</v>
      </c>
      <c r="BM89" s="42">
        <v>18</v>
      </c>
      <c r="BN89" s="35">
        <v>29532</v>
      </c>
      <c r="BO89" s="35">
        <v>1107</v>
      </c>
      <c r="BP89" s="35">
        <v>210</v>
      </c>
      <c r="BQ89" s="35">
        <v>228</v>
      </c>
      <c r="BR89" s="35"/>
      <c r="BS89" s="35">
        <v>92</v>
      </c>
      <c r="BT89" s="35">
        <v>137</v>
      </c>
      <c r="BU89" s="42">
        <v>147</v>
      </c>
      <c r="BV89" s="35">
        <v>431</v>
      </c>
      <c r="BW89" s="35">
        <f>SUM(BW90:BW96)</f>
        <v>226</v>
      </c>
      <c r="BX89" s="54">
        <v>108</v>
      </c>
      <c r="BY89" s="54">
        <f>SUM(BY90:BY96)</f>
        <v>135</v>
      </c>
      <c r="BZ89" s="54">
        <v>271</v>
      </c>
      <c r="CA89" s="54">
        <f>SUM(CA90:CA96)</f>
        <v>91</v>
      </c>
      <c r="CB89" s="54">
        <f t="shared" si="41"/>
        <v>2668</v>
      </c>
      <c r="CC89" s="35">
        <f t="shared" si="48"/>
        <v>2529</v>
      </c>
      <c r="CD89" s="37">
        <f t="shared" si="49"/>
        <v>-5.209895052473769</v>
      </c>
      <c r="CE89" s="37">
        <f t="shared" si="42"/>
        <v>17.481285777190664</v>
      </c>
      <c r="CF89" s="37">
        <f t="shared" si="51"/>
        <v>12.5</v>
      </c>
      <c r="CG89" s="35" t="s">
        <v>112</v>
      </c>
    </row>
    <row r="90" spans="1:85" ht="15">
      <c r="A90" s="18">
        <f t="shared" si="50"/>
        <v>1</v>
      </c>
      <c r="B90" s="16" t="s">
        <v>77</v>
      </c>
      <c r="C90" s="16">
        <v>1083</v>
      </c>
      <c r="D90" s="16">
        <v>822</v>
      </c>
      <c r="E90" s="16">
        <v>808</v>
      </c>
      <c r="F90" s="19">
        <v>898</v>
      </c>
      <c r="G90" s="29">
        <v>739</v>
      </c>
      <c r="H90" s="30">
        <v>615</v>
      </c>
      <c r="I90" s="31">
        <f t="shared" si="43"/>
        <v>-16.779431664411362</v>
      </c>
      <c r="J90" s="29">
        <v>3</v>
      </c>
      <c r="K90" s="29">
        <v>1</v>
      </c>
      <c r="L90" s="29">
        <v>4</v>
      </c>
      <c r="M90" s="29">
        <v>0</v>
      </c>
      <c r="N90" s="16">
        <f t="shared" si="33"/>
        <v>854</v>
      </c>
      <c r="O90" s="16">
        <f t="shared" si="34"/>
        <v>777</v>
      </c>
      <c r="P90" s="16">
        <f t="shared" si="35"/>
        <v>764</v>
      </c>
      <c r="Q90" s="16"/>
      <c r="R90" s="16">
        <f t="shared" si="36"/>
        <v>799</v>
      </c>
      <c r="S90" s="16">
        <f t="shared" si="37"/>
        <v>741</v>
      </c>
      <c r="T90" s="16">
        <f t="shared" si="44"/>
        <v>727</v>
      </c>
      <c r="U90" s="16">
        <f t="shared" si="45"/>
        <v>616</v>
      </c>
      <c r="V90" s="16">
        <f t="shared" si="38"/>
        <v>690</v>
      </c>
      <c r="W90" s="16">
        <f t="shared" si="39"/>
        <v>656</v>
      </c>
      <c r="X90" s="31">
        <f t="shared" si="46"/>
        <v>-15.26822558459422</v>
      </c>
      <c r="Y90" s="16">
        <f t="shared" si="47"/>
        <v>719</v>
      </c>
      <c r="Z90" s="19">
        <v>741</v>
      </c>
      <c r="AA90" s="19">
        <f t="shared" si="40"/>
        <v>603</v>
      </c>
      <c r="AB90" s="16">
        <v>519</v>
      </c>
      <c r="AC90" s="19">
        <v>690</v>
      </c>
      <c r="AD90" s="19">
        <v>654</v>
      </c>
      <c r="AE90" s="19">
        <v>718</v>
      </c>
      <c r="AF90" s="19">
        <v>0</v>
      </c>
      <c r="AG90" s="29">
        <v>599</v>
      </c>
      <c r="AH90" s="19">
        <v>0</v>
      </c>
      <c r="AI90" s="19">
        <v>2</v>
      </c>
      <c r="AJ90" s="19">
        <v>1</v>
      </c>
      <c r="AK90" s="19">
        <v>0</v>
      </c>
      <c r="AL90" s="29">
        <v>4</v>
      </c>
      <c r="AM90" s="19">
        <v>0</v>
      </c>
      <c r="AN90" s="19">
        <v>2</v>
      </c>
      <c r="AO90" s="19">
        <v>1</v>
      </c>
      <c r="AP90" s="19">
        <v>0</v>
      </c>
      <c r="AQ90" s="29">
        <v>4</v>
      </c>
      <c r="AR90" s="19">
        <v>0</v>
      </c>
      <c r="AS90" s="19">
        <v>0</v>
      </c>
      <c r="AT90" s="19">
        <v>0</v>
      </c>
      <c r="AU90" s="19">
        <v>113</v>
      </c>
      <c r="AV90" s="29">
        <v>0</v>
      </c>
      <c r="AW90" s="19">
        <v>87</v>
      </c>
      <c r="AX90" s="19">
        <v>108</v>
      </c>
      <c r="AY90" s="75">
        <v>80</v>
      </c>
      <c r="AZ90" s="75">
        <v>113</v>
      </c>
      <c r="BA90" s="76">
        <v>124</v>
      </c>
      <c r="BB90" s="43">
        <v>97</v>
      </c>
      <c r="BC90" s="19">
        <v>87</v>
      </c>
      <c r="BD90" s="19">
        <v>108</v>
      </c>
      <c r="BE90" s="19">
        <v>80</v>
      </c>
      <c r="BF90" s="19">
        <v>0</v>
      </c>
      <c r="BG90" s="29">
        <v>124</v>
      </c>
      <c r="BH90" s="43">
        <v>97</v>
      </c>
      <c r="BI90" s="19">
        <v>0</v>
      </c>
      <c r="BJ90" s="19">
        <v>0</v>
      </c>
      <c r="BK90" s="19">
        <v>0</v>
      </c>
      <c r="BL90" s="29">
        <v>0</v>
      </c>
      <c r="BM90" s="43">
        <v>0</v>
      </c>
      <c r="BN90" s="19">
        <v>7028</v>
      </c>
      <c r="BO90" s="29">
        <v>207</v>
      </c>
      <c r="BP90" s="16">
        <v>6</v>
      </c>
      <c r="BQ90" s="16">
        <v>7</v>
      </c>
      <c r="BR90" s="16"/>
      <c r="BS90" s="16">
        <v>4</v>
      </c>
      <c r="BT90" s="16">
        <v>4</v>
      </c>
      <c r="BU90" s="43">
        <v>15</v>
      </c>
      <c r="BV90" s="16">
        <v>36</v>
      </c>
      <c r="BW90" s="16">
        <v>24</v>
      </c>
      <c r="BX90" s="16">
        <v>36</v>
      </c>
      <c r="BY90" s="16">
        <v>24</v>
      </c>
      <c r="BZ90" s="16">
        <v>0</v>
      </c>
      <c r="CA90" s="16">
        <v>0</v>
      </c>
      <c r="CB90" s="16">
        <f t="shared" si="41"/>
        <v>767</v>
      </c>
      <c r="CC90" s="16">
        <f t="shared" si="48"/>
        <v>655</v>
      </c>
      <c r="CD90" s="31">
        <f t="shared" si="49"/>
        <v>-14.60234680573663</v>
      </c>
      <c r="CE90" s="31">
        <f t="shared" si="42"/>
        <v>3.788903924221927</v>
      </c>
      <c r="CF90" s="31">
        <f t="shared" si="51"/>
        <v>6.504065040650403</v>
      </c>
      <c r="CG90" s="16" t="s">
        <v>77</v>
      </c>
    </row>
    <row r="91" spans="1:85" ht="15">
      <c r="A91" s="18">
        <f t="shared" si="50"/>
        <v>2</v>
      </c>
      <c r="B91" s="16" t="s">
        <v>78</v>
      </c>
      <c r="C91" s="16">
        <v>247</v>
      </c>
      <c r="D91" s="16">
        <v>418</v>
      </c>
      <c r="E91" s="16">
        <v>268</v>
      </c>
      <c r="F91" s="19">
        <v>223</v>
      </c>
      <c r="G91" s="29">
        <v>157</v>
      </c>
      <c r="H91" s="30">
        <v>114</v>
      </c>
      <c r="I91" s="31">
        <f t="shared" si="43"/>
        <v>-27.388535031847127</v>
      </c>
      <c r="J91" s="29">
        <v>0</v>
      </c>
      <c r="K91" s="29">
        <v>0</v>
      </c>
      <c r="L91" s="29">
        <v>0</v>
      </c>
      <c r="M91" s="29">
        <v>0</v>
      </c>
      <c r="N91" s="16">
        <f t="shared" si="33"/>
        <v>250</v>
      </c>
      <c r="O91" s="16">
        <f t="shared" si="34"/>
        <v>198</v>
      </c>
      <c r="P91" s="16">
        <f t="shared" si="35"/>
        <v>256</v>
      </c>
      <c r="Q91" s="16"/>
      <c r="R91" s="16">
        <f t="shared" si="36"/>
        <v>135</v>
      </c>
      <c r="S91" s="16">
        <f t="shared" si="37"/>
        <v>228</v>
      </c>
      <c r="T91" s="16">
        <f t="shared" si="44"/>
        <v>157</v>
      </c>
      <c r="U91" s="16">
        <f t="shared" si="45"/>
        <v>114</v>
      </c>
      <c r="V91" s="16">
        <f t="shared" si="38"/>
        <v>177</v>
      </c>
      <c r="W91" s="16">
        <f t="shared" si="39"/>
        <v>225</v>
      </c>
      <c r="X91" s="31">
        <f t="shared" si="46"/>
        <v>-27.388535031847127</v>
      </c>
      <c r="Y91" s="16">
        <f t="shared" si="47"/>
        <v>107</v>
      </c>
      <c r="Z91" s="19">
        <v>228</v>
      </c>
      <c r="AA91" s="19">
        <f t="shared" si="40"/>
        <v>143</v>
      </c>
      <c r="AB91" s="16">
        <v>106</v>
      </c>
      <c r="AC91" s="19">
        <v>177</v>
      </c>
      <c r="AD91" s="19">
        <v>225</v>
      </c>
      <c r="AE91" s="19">
        <v>107</v>
      </c>
      <c r="AF91" s="19">
        <v>0</v>
      </c>
      <c r="AG91" s="29">
        <v>143</v>
      </c>
      <c r="AH91" s="19">
        <v>0</v>
      </c>
      <c r="AI91" s="19">
        <v>0</v>
      </c>
      <c r="AJ91" s="19">
        <v>0</v>
      </c>
      <c r="AK91" s="19">
        <v>0</v>
      </c>
      <c r="AL91" s="29">
        <v>0</v>
      </c>
      <c r="AM91" s="19">
        <v>0</v>
      </c>
      <c r="AN91" s="19">
        <v>0</v>
      </c>
      <c r="AO91" s="19">
        <v>0</v>
      </c>
      <c r="AP91" s="19">
        <v>0</v>
      </c>
      <c r="AQ91" s="29">
        <v>0</v>
      </c>
      <c r="AR91" s="19">
        <v>0</v>
      </c>
      <c r="AS91" s="19">
        <v>0</v>
      </c>
      <c r="AT91" s="19">
        <v>0</v>
      </c>
      <c r="AU91" s="19">
        <v>22</v>
      </c>
      <c r="AV91" s="29">
        <v>0</v>
      </c>
      <c r="AW91" s="19">
        <v>21</v>
      </c>
      <c r="AX91" s="19">
        <v>31</v>
      </c>
      <c r="AY91" s="75">
        <v>28</v>
      </c>
      <c r="AZ91" s="75">
        <v>22</v>
      </c>
      <c r="BA91" s="76">
        <v>14</v>
      </c>
      <c r="BB91" s="43">
        <v>8</v>
      </c>
      <c r="BC91" s="19">
        <v>21</v>
      </c>
      <c r="BD91" s="19">
        <v>31</v>
      </c>
      <c r="BE91" s="19">
        <v>28</v>
      </c>
      <c r="BF91" s="19">
        <v>0</v>
      </c>
      <c r="BG91" s="29">
        <v>14</v>
      </c>
      <c r="BH91" s="43">
        <v>8</v>
      </c>
      <c r="BI91" s="19">
        <v>0</v>
      </c>
      <c r="BJ91" s="19">
        <v>0</v>
      </c>
      <c r="BK91" s="19">
        <v>0</v>
      </c>
      <c r="BL91" s="29">
        <v>0</v>
      </c>
      <c r="BM91" s="43">
        <v>0</v>
      </c>
      <c r="BN91" s="19">
        <v>1706</v>
      </c>
      <c r="BO91" s="29">
        <v>36</v>
      </c>
      <c r="BP91" s="16">
        <v>0</v>
      </c>
      <c r="BQ91" s="16">
        <v>0</v>
      </c>
      <c r="BR91" s="16"/>
      <c r="BS91" s="16">
        <v>0</v>
      </c>
      <c r="BT91" s="16">
        <v>0</v>
      </c>
      <c r="BU91" s="43">
        <v>0</v>
      </c>
      <c r="BV91" s="16">
        <v>0</v>
      </c>
      <c r="BW91" s="16">
        <v>0</v>
      </c>
      <c r="BX91" s="16">
        <v>0</v>
      </c>
      <c r="BY91" s="16">
        <v>0</v>
      </c>
      <c r="BZ91" s="16">
        <v>0</v>
      </c>
      <c r="CA91" s="16">
        <v>0</v>
      </c>
      <c r="CB91" s="16">
        <f t="shared" si="41"/>
        <v>157</v>
      </c>
      <c r="CC91" s="16">
        <f t="shared" si="48"/>
        <v>114</v>
      </c>
      <c r="CD91" s="31">
        <f t="shared" si="49"/>
        <v>-27.388535031847127</v>
      </c>
      <c r="CE91" s="31">
        <f t="shared" si="42"/>
        <v>0</v>
      </c>
      <c r="CF91" s="31">
        <f t="shared" si="51"/>
        <v>0</v>
      </c>
      <c r="CG91" s="16" t="s">
        <v>78</v>
      </c>
    </row>
    <row r="92" spans="1:85" ht="25.5">
      <c r="A92" s="18">
        <f t="shared" si="50"/>
        <v>3</v>
      </c>
      <c r="B92" s="16" t="s">
        <v>79</v>
      </c>
      <c r="C92" s="16">
        <v>427</v>
      </c>
      <c r="D92" s="16">
        <v>393</v>
      </c>
      <c r="E92" s="16">
        <v>322</v>
      </c>
      <c r="F92" s="19">
        <v>264</v>
      </c>
      <c r="G92" s="29">
        <v>168</v>
      </c>
      <c r="H92" s="30">
        <v>171</v>
      </c>
      <c r="I92" s="31">
        <f t="shared" si="43"/>
        <v>1.7857142857142918</v>
      </c>
      <c r="J92" s="29">
        <v>55</v>
      </c>
      <c r="K92" s="29">
        <v>38</v>
      </c>
      <c r="L92" s="29">
        <v>27</v>
      </c>
      <c r="M92" s="29">
        <v>9</v>
      </c>
      <c r="N92" s="16">
        <f t="shared" si="33"/>
        <v>263</v>
      </c>
      <c r="O92" s="16">
        <f t="shared" si="34"/>
        <v>282</v>
      </c>
      <c r="P92" s="16">
        <f t="shared" si="35"/>
        <v>208</v>
      </c>
      <c r="Q92" s="16"/>
      <c r="R92" s="16">
        <f t="shared" si="36"/>
        <v>169</v>
      </c>
      <c r="S92" s="16">
        <f t="shared" si="37"/>
        <v>223</v>
      </c>
      <c r="T92" s="16">
        <f t="shared" si="44"/>
        <v>243</v>
      </c>
      <c r="U92" s="16">
        <f t="shared" si="45"/>
        <v>182</v>
      </c>
      <c r="V92" s="16">
        <f t="shared" si="38"/>
        <v>228</v>
      </c>
      <c r="W92" s="16">
        <f t="shared" si="39"/>
        <v>183</v>
      </c>
      <c r="X92" s="31">
        <f t="shared" si="46"/>
        <v>-25.10288065843622</v>
      </c>
      <c r="Y92" s="16">
        <f t="shared" si="47"/>
        <v>139</v>
      </c>
      <c r="Z92" s="19">
        <v>220</v>
      </c>
      <c r="AA92" s="19">
        <f t="shared" si="40"/>
        <v>208</v>
      </c>
      <c r="AB92" s="16">
        <v>161</v>
      </c>
      <c r="AC92" s="19">
        <v>220</v>
      </c>
      <c r="AD92" s="19">
        <v>170</v>
      </c>
      <c r="AE92" s="19">
        <v>107</v>
      </c>
      <c r="AF92" s="19">
        <v>3</v>
      </c>
      <c r="AG92" s="29">
        <v>169</v>
      </c>
      <c r="AH92" s="19">
        <v>8</v>
      </c>
      <c r="AI92" s="19">
        <v>13</v>
      </c>
      <c r="AJ92" s="19">
        <v>32</v>
      </c>
      <c r="AK92" s="19">
        <v>3</v>
      </c>
      <c r="AL92" s="29">
        <v>39</v>
      </c>
      <c r="AM92" s="19">
        <v>8</v>
      </c>
      <c r="AN92" s="19">
        <v>13</v>
      </c>
      <c r="AO92" s="19">
        <v>32</v>
      </c>
      <c r="AP92" s="19">
        <v>0</v>
      </c>
      <c r="AQ92" s="29">
        <v>39</v>
      </c>
      <c r="AR92" s="19">
        <v>0</v>
      </c>
      <c r="AS92" s="19">
        <v>0</v>
      </c>
      <c r="AT92" s="19">
        <v>0</v>
      </c>
      <c r="AU92" s="19">
        <v>40</v>
      </c>
      <c r="AV92" s="29">
        <v>0</v>
      </c>
      <c r="AW92" s="19">
        <v>54</v>
      </c>
      <c r="AX92" s="19">
        <v>25</v>
      </c>
      <c r="AY92" s="75">
        <v>30</v>
      </c>
      <c r="AZ92" s="75">
        <v>40</v>
      </c>
      <c r="BA92" s="76">
        <v>35</v>
      </c>
      <c r="BB92" s="43">
        <v>21</v>
      </c>
      <c r="BC92" s="19">
        <v>54</v>
      </c>
      <c r="BD92" s="19">
        <v>25</v>
      </c>
      <c r="BE92" s="19">
        <v>30</v>
      </c>
      <c r="BF92" s="19">
        <v>0</v>
      </c>
      <c r="BG92" s="29">
        <v>35</v>
      </c>
      <c r="BH92" s="43">
        <v>21</v>
      </c>
      <c r="BI92" s="19">
        <v>0</v>
      </c>
      <c r="BJ92" s="19">
        <v>0</v>
      </c>
      <c r="BK92" s="19">
        <v>0</v>
      </c>
      <c r="BL92" s="29">
        <v>0</v>
      </c>
      <c r="BM92" s="43">
        <v>0</v>
      </c>
      <c r="BN92" s="19">
        <v>2092</v>
      </c>
      <c r="BO92" s="29">
        <v>113</v>
      </c>
      <c r="BP92" s="16">
        <v>42</v>
      </c>
      <c r="BQ92" s="16">
        <v>23</v>
      </c>
      <c r="BR92" s="16"/>
      <c r="BS92" s="16">
        <v>21</v>
      </c>
      <c r="BT92" s="16">
        <v>14</v>
      </c>
      <c r="BU92" s="43">
        <v>33</v>
      </c>
      <c r="BV92" s="16">
        <v>17</v>
      </c>
      <c r="BW92" s="16">
        <v>14</v>
      </c>
      <c r="BX92" s="16">
        <v>17</v>
      </c>
      <c r="BY92" s="16">
        <v>13</v>
      </c>
      <c r="BZ92" s="16">
        <v>0</v>
      </c>
      <c r="CA92" s="16">
        <v>1</v>
      </c>
      <c r="CB92" s="16">
        <f t="shared" si="41"/>
        <v>274</v>
      </c>
      <c r="CC92" s="16">
        <f t="shared" si="48"/>
        <v>228</v>
      </c>
      <c r="CD92" s="31">
        <f t="shared" si="49"/>
        <v>-16.78832116788321</v>
      </c>
      <c r="CE92" s="31">
        <f t="shared" si="42"/>
        <v>63.0952380952381</v>
      </c>
      <c r="CF92" s="31">
        <f t="shared" si="51"/>
        <v>33.33333333333334</v>
      </c>
      <c r="CG92" s="16" t="s">
        <v>79</v>
      </c>
    </row>
    <row r="93" spans="1:85" ht="25.5">
      <c r="A93" s="18">
        <f t="shared" si="50"/>
        <v>4</v>
      </c>
      <c r="B93" s="16" t="s">
        <v>80</v>
      </c>
      <c r="C93" s="16">
        <v>225</v>
      </c>
      <c r="D93" s="16">
        <v>172</v>
      </c>
      <c r="E93" s="16">
        <v>122</v>
      </c>
      <c r="F93" s="19">
        <v>147</v>
      </c>
      <c r="G93" s="29">
        <v>156</v>
      </c>
      <c r="H93" s="30">
        <v>160</v>
      </c>
      <c r="I93" s="31">
        <f t="shared" si="43"/>
        <v>2.564102564102569</v>
      </c>
      <c r="J93" s="29">
        <v>6</v>
      </c>
      <c r="K93" s="29">
        <v>1</v>
      </c>
      <c r="L93" s="29">
        <v>2</v>
      </c>
      <c r="M93" s="29">
        <v>1</v>
      </c>
      <c r="N93" s="16">
        <f t="shared" si="33"/>
        <v>149</v>
      </c>
      <c r="O93" s="16">
        <f t="shared" si="34"/>
        <v>116</v>
      </c>
      <c r="P93" s="16">
        <f t="shared" si="35"/>
        <v>112</v>
      </c>
      <c r="Q93" s="16"/>
      <c r="R93" s="16">
        <f t="shared" si="36"/>
        <v>139</v>
      </c>
      <c r="S93" s="16">
        <f t="shared" si="37"/>
        <v>117</v>
      </c>
      <c r="T93" s="16">
        <f t="shared" si="44"/>
        <v>116</v>
      </c>
      <c r="U93" s="16">
        <f t="shared" si="45"/>
        <v>129</v>
      </c>
      <c r="V93" s="16">
        <f t="shared" si="38"/>
        <v>92</v>
      </c>
      <c r="W93" s="16">
        <f t="shared" si="39"/>
        <v>107</v>
      </c>
      <c r="X93" s="31">
        <f t="shared" si="46"/>
        <v>11.206896551724142</v>
      </c>
      <c r="Y93" s="16">
        <f t="shared" si="47"/>
        <v>112</v>
      </c>
      <c r="Z93" s="19">
        <v>101</v>
      </c>
      <c r="AA93" s="19">
        <f t="shared" si="40"/>
        <v>94</v>
      </c>
      <c r="AB93" s="16">
        <v>111</v>
      </c>
      <c r="AC93" s="19">
        <v>84</v>
      </c>
      <c r="AD93" s="19">
        <v>99</v>
      </c>
      <c r="AE93" s="19">
        <v>100</v>
      </c>
      <c r="AF93" s="19">
        <v>16</v>
      </c>
      <c r="AG93" s="29">
        <v>80</v>
      </c>
      <c r="AH93" s="19">
        <v>8</v>
      </c>
      <c r="AI93" s="19">
        <v>8</v>
      </c>
      <c r="AJ93" s="19">
        <v>12</v>
      </c>
      <c r="AK93" s="19">
        <v>5</v>
      </c>
      <c r="AL93" s="29">
        <v>14</v>
      </c>
      <c r="AM93" s="19">
        <v>8</v>
      </c>
      <c r="AN93" s="19">
        <v>4</v>
      </c>
      <c r="AO93" s="19">
        <v>12</v>
      </c>
      <c r="AP93" s="19">
        <v>0</v>
      </c>
      <c r="AQ93" s="29">
        <v>14</v>
      </c>
      <c r="AR93" s="19">
        <v>0</v>
      </c>
      <c r="AS93" s="19">
        <v>0</v>
      </c>
      <c r="AT93" s="19">
        <v>0</v>
      </c>
      <c r="AU93" s="19">
        <v>32</v>
      </c>
      <c r="AV93" s="29">
        <v>0</v>
      </c>
      <c r="AW93" s="19">
        <v>24</v>
      </c>
      <c r="AX93" s="19">
        <v>5</v>
      </c>
      <c r="AY93" s="75">
        <v>27</v>
      </c>
      <c r="AZ93" s="75">
        <v>32</v>
      </c>
      <c r="BA93" s="76">
        <v>22</v>
      </c>
      <c r="BB93" s="43">
        <v>18</v>
      </c>
      <c r="BC93" s="19">
        <v>24</v>
      </c>
      <c r="BD93" s="19">
        <v>5</v>
      </c>
      <c r="BE93" s="19">
        <v>27</v>
      </c>
      <c r="BF93" s="19">
        <v>0</v>
      </c>
      <c r="BG93" s="29">
        <v>22</v>
      </c>
      <c r="BH93" s="43">
        <v>18</v>
      </c>
      <c r="BI93" s="19">
        <v>0</v>
      </c>
      <c r="BJ93" s="19">
        <v>0</v>
      </c>
      <c r="BK93" s="19">
        <v>0</v>
      </c>
      <c r="BL93" s="29">
        <v>0</v>
      </c>
      <c r="BM93" s="43">
        <v>0</v>
      </c>
      <c r="BN93" s="19">
        <v>1474</v>
      </c>
      <c r="BO93" s="29">
        <v>87</v>
      </c>
      <c r="BP93" s="16">
        <v>4</v>
      </c>
      <c r="BQ93" s="16">
        <v>40</v>
      </c>
      <c r="BR93" s="16"/>
      <c r="BS93" s="16">
        <v>4</v>
      </c>
      <c r="BT93" s="16">
        <v>40</v>
      </c>
      <c r="BU93" s="43">
        <v>1</v>
      </c>
      <c r="BV93" s="16">
        <v>10</v>
      </c>
      <c r="BW93" s="16">
        <v>1</v>
      </c>
      <c r="BX93" s="16">
        <v>1</v>
      </c>
      <c r="BY93" s="16">
        <v>1</v>
      </c>
      <c r="BZ93" s="16">
        <v>9</v>
      </c>
      <c r="CA93" s="16">
        <v>0</v>
      </c>
      <c r="CB93" s="16">
        <f t="shared" si="41"/>
        <v>157</v>
      </c>
      <c r="CC93" s="16">
        <f t="shared" si="48"/>
        <v>131</v>
      </c>
      <c r="CD93" s="31">
        <f t="shared" si="49"/>
        <v>-16.560509554140125</v>
      </c>
      <c r="CE93" s="31">
        <f t="shared" si="42"/>
        <v>0.6410256410256352</v>
      </c>
      <c r="CF93" s="31">
        <f t="shared" si="51"/>
        <v>-18.125</v>
      </c>
      <c r="CG93" s="16" t="s">
        <v>80</v>
      </c>
    </row>
    <row r="94" spans="1:85" s="4" customFormat="1" ht="25.5">
      <c r="A94" s="18">
        <f t="shared" si="50"/>
        <v>5</v>
      </c>
      <c r="B94" s="16" t="s">
        <v>81</v>
      </c>
      <c r="C94" s="16">
        <v>233</v>
      </c>
      <c r="D94" s="16">
        <v>215</v>
      </c>
      <c r="E94" s="16">
        <v>178</v>
      </c>
      <c r="F94" s="19">
        <v>165</v>
      </c>
      <c r="G94" s="29">
        <v>146</v>
      </c>
      <c r="H94" s="30">
        <v>119</v>
      </c>
      <c r="I94" s="31">
        <f t="shared" si="43"/>
        <v>-18.493150684931507</v>
      </c>
      <c r="J94" s="29">
        <v>3</v>
      </c>
      <c r="K94" s="29">
        <v>2</v>
      </c>
      <c r="L94" s="29">
        <v>7</v>
      </c>
      <c r="M94" s="29">
        <v>11</v>
      </c>
      <c r="N94" s="16">
        <f t="shared" si="33"/>
        <v>170</v>
      </c>
      <c r="O94" s="16">
        <f t="shared" si="34"/>
        <v>180</v>
      </c>
      <c r="P94" s="16">
        <f t="shared" si="35"/>
        <v>150</v>
      </c>
      <c r="Q94" s="16"/>
      <c r="R94" s="16">
        <f t="shared" si="36"/>
        <v>132</v>
      </c>
      <c r="S94" s="16">
        <f t="shared" si="37"/>
        <v>155</v>
      </c>
      <c r="T94" s="16">
        <f t="shared" si="44"/>
        <v>155</v>
      </c>
      <c r="U94" s="16">
        <f t="shared" si="45"/>
        <v>116</v>
      </c>
      <c r="V94" s="16">
        <f t="shared" si="38"/>
        <v>164</v>
      </c>
      <c r="W94" s="16">
        <f t="shared" si="39"/>
        <v>122</v>
      </c>
      <c r="X94" s="31">
        <f t="shared" si="46"/>
        <v>-25.16129032258064</v>
      </c>
      <c r="Y94" s="16">
        <f t="shared" si="47"/>
        <v>114</v>
      </c>
      <c r="Z94" s="19">
        <v>87</v>
      </c>
      <c r="AA94" s="19">
        <f t="shared" si="40"/>
        <v>146</v>
      </c>
      <c r="AB94" s="16">
        <v>102</v>
      </c>
      <c r="AC94" s="19">
        <v>90</v>
      </c>
      <c r="AD94" s="19">
        <v>58</v>
      </c>
      <c r="AE94" s="19">
        <v>49</v>
      </c>
      <c r="AF94" s="19">
        <v>68</v>
      </c>
      <c r="AG94" s="29">
        <v>65</v>
      </c>
      <c r="AH94" s="19">
        <v>74</v>
      </c>
      <c r="AI94" s="19">
        <v>64</v>
      </c>
      <c r="AJ94" s="19">
        <v>65</v>
      </c>
      <c r="AK94" s="19">
        <v>68</v>
      </c>
      <c r="AL94" s="29">
        <v>81</v>
      </c>
      <c r="AM94" s="19">
        <v>74</v>
      </c>
      <c r="AN94" s="19">
        <v>64</v>
      </c>
      <c r="AO94" s="19">
        <v>65</v>
      </c>
      <c r="AP94" s="19">
        <v>0</v>
      </c>
      <c r="AQ94" s="29">
        <v>81</v>
      </c>
      <c r="AR94" s="19">
        <v>0</v>
      </c>
      <c r="AS94" s="19">
        <v>0</v>
      </c>
      <c r="AT94" s="19">
        <v>0</v>
      </c>
      <c r="AU94" s="19">
        <v>15</v>
      </c>
      <c r="AV94" s="29">
        <v>0</v>
      </c>
      <c r="AW94" s="19">
        <v>16</v>
      </c>
      <c r="AX94" s="19">
        <v>28</v>
      </c>
      <c r="AY94" s="75">
        <v>18</v>
      </c>
      <c r="AZ94" s="75">
        <v>15</v>
      </c>
      <c r="BA94" s="76">
        <v>9</v>
      </c>
      <c r="BB94" s="43">
        <v>14</v>
      </c>
      <c r="BC94" s="19">
        <v>16</v>
      </c>
      <c r="BD94" s="19">
        <v>28</v>
      </c>
      <c r="BE94" s="19">
        <v>18</v>
      </c>
      <c r="BF94" s="19">
        <v>0</v>
      </c>
      <c r="BG94" s="29">
        <v>9</v>
      </c>
      <c r="BH94" s="43">
        <v>14</v>
      </c>
      <c r="BI94" s="19">
        <v>0</v>
      </c>
      <c r="BJ94" s="19">
        <v>0</v>
      </c>
      <c r="BK94" s="19">
        <v>0</v>
      </c>
      <c r="BL94" s="29">
        <v>0</v>
      </c>
      <c r="BM94" s="43">
        <v>0</v>
      </c>
      <c r="BN94" s="19">
        <v>2612</v>
      </c>
      <c r="BO94" s="29">
        <v>69</v>
      </c>
      <c r="BP94" s="16">
        <v>51</v>
      </c>
      <c r="BQ94" s="16">
        <v>10</v>
      </c>
      <c r="BR94" s="16"/>
      <c r="BS94" s="16">
        <v>11</v>
      </c>
      <c r="BT94" s="16">
        <v>10</v>
      </c>
      <c r="BU94" s="43">
        <v>8</v>
      </c>
      <c r="BV94" s="16">
        <v>31</v>
      </c>
      <c r="BW94" s="16">
        <v>36</v>
      </c>
      <c r="BX94" s="16">
        <v>6</v>
      </c>
      <c r="BY94" s="16">
        <v>10</v>
      </c>
      <c r="BZ94" s="16">
        <v>25</v>
      </c>
      <c r="CA94" s="16">
        <v>26</v>
      </c>
      <c r="CB94" s="16">
        <f t="shared" si="41"/>
        <v>171</v>
      </c>
      <c r="CC94" s="16">
        <f t="shared" si="48"/>
        <v>134</v>
      </c>
      <c r="CD94" s="31">
        <f t="shared" si="49"/>
        <v>-21.6374269005848</v>
      </c>
      <c r="CE94" s="31">
        <f t="shared" si="42"/>
        <v>17.123287671232873</v>
      </c>
      <c r="CF94" s="31">
        <f t="shared" si="51"/>
        <v>12.60504201680672</v>
      </c>
      <c r="CG94" s="16" t="s">
        <v>81</v>
      </c>
    </row>
    <row r="95" spans="1:85" ht="15">
      <c r="A95" s="18">
        <f t="shared" si="50"/>
        <v>6</v>
      </c>
      <c r="B95" s="16" t="s">
        <v>82</v>
      </c>
      <c r="C95" s="16">
        <v>408</v>
      </c>
      <c r="D95" s="16">
        <v>379</v>
      </c>
      <c r="E95" s="16">
        <v>435</v>
      </c>
      <c r="F95" s="19">
        <v>334</v>
      </c>
      <c r="G95" s="29">
        <v>270</v>
      </c>
      <c r="H95" s="30">
        <v>415</v>
      </c>
      <c r="I95" s="31">
        <f t="shared" si="43"/>
        <v>53.703703703703695</v>
      </c>
      <c r="J95" s="29">
        <v>0</v>
      </c>
      <c r="K95" s="29">
        <v>0</v>
      </c>
      <c r="L95" s="29">
        <v>0</v>
      </c>
      <c r="M95" s="29">
        <v>0</v>
      </c>
      <c r="N95" s="16">
        <f t="shared" si="33"/>
        <v>399</v>
      </c>
      <c r="O95" s="16">
        <f t="shared" si="34"/>
        <v>378</v>
      </c>
      <c r="P95" s="16">
        <f t="shared" si="35"/>
        <v>430</v>
      </c>
      <c r="Q95" s="16"/>
      <c r="R95" s="16">
        <f t="shared" si="36"/>
        <v>321</v>
      </c>
      <c r="S95" s="16">
        <f t="shared" si="37"/>
        <v>373</v>
      </c>
      <c r="T95" s="16">
        <f t="shared" si="44"/>
        <v>270</v>
      </c>
      <c r="U95" s="16">
        <f t="shared" si="45"/>
        <v>413</v>
      </c>
      <c r="V95" s="16">
        <f t="shared" si="38"/>
        <v>343</v>
      </c>
      <c r="W95" s="16">
        <f t="shared" si="39"/>
        <v>392</v>
      </c>
      <c r="X95" s="31">
        <f t="shared" si="46"/>
        <v>52.96296296296296</v>
      </c>
      <c r="Y95" s="16">
        <f t="shared" si="47"/>
        <v>282</v>
      </c>
      <c r="Z95" s="19">
        <v>371</v>
      </c>
      <c r="AA95" s="19">
        <f t="shared" si="40"/>
        <v>250</v>
      </c>
      <c r="AB95" s="16">
        <v>390</v>
      </c>
      <c r="AC95" s="19">
        <v>338</v>
      </c>
      <c r="AD95" s="19">
        <v>389</v>
      </c>
      <c r="AE95" s="19">
        <v>278</v>
      </c>
      <c r="AF95" s="19">
        <v>2</v>
      </c>
      <c r="AG95" s="29">
        <v>249</v>
      </c>
      <c r="AH95" s="19">
        <v>5</v>
      </c>
      <c r="AI95" s="19">
        <v>3</v>
      </c>
      <c r="AJ95" s="19">
        <v>4</v>
      </c>
      <c r="AK95" s="19">
        <v>2</v>
      </c>
      <c r="AL95" s="29">
        <v>1</v>
      </c>
      <c r="AM95" s="19">
        <v>5</v>
      </c>
      <c r="AN95" s="19">
        <v>3</v>
      </c>
      <c r="AO95" s="19">
        <v>4</v>
      </c>
      <c r="AP95" s="19">
        <v>0</v>
      </c>
      <c r="AQ95" s="29">
        <v>1</v>
      </c>
      <c r="AR95" s="19">
        <v>0</v>
      </c>
      <c r="AS95" s="19">
        <v>0</v>
      </c>
      <c r="AT95" s="19">
        <v>0</v>
      </c>
      <c r="AU95" s="19">
        <v>26</v>
      </c>
      <c r="AV95" s="29">
        <v>0</v>
      </c>
      <c r="AW95" s="19">
        <v>35</v>
      </c>
      <c r="AX95" s="19">
        <v>38</v>
      </c>
      <c r="AY95" s="75">
        <v>39</v>
      </c>
      <c r="AZ95" s="75">
        <v>26</v>
      </c>
      <c r="BA95" s="76">
        <v>20</v>
      </c>
      <c r="BB95" s="43">
        <v>23</v>
      </c>
      <c r="BC95" s="19">
        <v>35</v>
      </c>
      <c r="BD95" s="19">
        <v>38</v>
      </c>
      <c r="BE95" s="19">
        <v>39</v>
      </c>
      <c r="BF95" s="19">
        <v>0</v>
      </c>
      <c r="BG95" s="29">
        <v>20</v>
      </c>
      <c r="BH95" s="43">
        <v>23</v>
      </c>
      <c r="BI95" s="19">
        <v>0</v>
      </c>
      <c r="BJ95" s="19">
        <v>0</v>
      </c>
      <c r="BK95" s="19">
        <v>0</v>
      </c>
      <c r="BL95" s="29">
        <v>0</v>
      </c>
      <c r="BM95" s="43">
        <v>0</v>
      </c>
      <c r="BN95" s="19">
        <v>3822</v>
      </c>
      <c r="BO95" s="29">
        <v>113</v>
      </c>
      <c r="BP95" s="16">
        <v>0</v>
      </c>
      <c r="BQ95" s="16">
        <v>0</v>
      </c>
      <c r="BR95" s="16"/>
      <c r="BS95" s="16">
        <v>0</v>
      </c>
      <c r="BT95" s="16">
        <v>0</v>
      </c>
      <c r="BU95" s="43">
        <v>0</v>
      </c>
      <c r="BV95" s="16">
        <v>0</v>
      </c>
      <c r="BW95" s="16">
        <v>0</v>
      </c>
      <c r="BX95" s="16">
        <v>0</v>
      </c>
      <c r="BY95" s="16">
        <v>0</v>
      </c>
      <c r="BZ95" s="16">
        <v>0</v>
      </c>
      <c r="CA95" s="16">
        <v>0</v>
      </c>
      <c r="CB95" s="16">
        <f t="shared" si="41"/>
        <v>270</v>
      </c>
      <c r="CC95" s="16">
        <f t="shared" si="48"/>
        <v>413</v>
      </c>
      <c r="CD95" s="31">
        <f t="shared" si="49"/>
        <v>52.96296296296296</v>
      </c>
      <c r="CE95" s="31">
        <f t="shared" si="42"/>
        <v>0</v>
      </c>
      <c r="CF95" s="31">
        <f t="shared" si="51"/>
        <v>-0.4819277108433795</v>
      </c>
      <c r="CG95" s="16" t="s">
        <v>82</v>
      </c>
    </row>
    <row r="96" spans="1:85" ht="15">
      <c r="A96" s="18">
        <f t="shared" si="50"/>
        <v>7</v>
      </c>
      <c r="B96" s="16" t="s">
        <v>83</v>
      </c>
      <c r="C96" s="16">
        <v>1801</v>
      </c>
      <c r="D96" s="16">
        <v>1461</v>
      </c>
      <c r="E96" s="16">
        <v>1336</v>
      </c>
      <c r="F96" s="19">
        <v>1042</v>
      </c>
      <c r="G96" s="29">
        <v>635</v>
      </c>
      <c r="H96" s="30">
        <v>654</v>
      </c>
      <c r="I96" s="31">
        <f t="shared" si="43"/>
        <v>2.9921259842519703</v>
      </c>
      <c r="J96" s="29">
        <v>164</v>
      </c>
      <c r="K96" s="29">
        <v>161</v>
      </c>
      <c r="L96" s="29">
        <v>116</v>
      </c>
      <c r="M96" s="29">
        <v>52</v>
      </c>
      <c r="N96" s="16">
        <f t="shared" si="33"/>
        <v>1148</v>
      </c>
      <c r="O96" s="16">
        <f t="shared" si="34"/>
        <v>1004</v>
      </c>
      <c r="P96" s="16">
        <f t="shared" si="35"/>
        <v>893</v>
      </c>
      <c r="Q96" s="16"/>
      <c r="R96" s="16">
        <f t="shared" si="36"/>
        <v>935</v>
      </c>
      <c r="S96" s="16">
        <f t="shared" si="37"/>
        <v>924</v>
      </c>
      <c r="T96" s="16">
        <f t="shared" si="44"/>
        <v>755</v>
      </c>
      <c r="U96" s="16">
        <f t="shared" si="45"/>
        <v>677</v>
      </c>
      <c r="V96" s="16">
        <f t="shared" si="38"/>
        <v>781</v>
      </c>
      <c r="W96" s="16">
        <f t="shared" si="39"/>
        <v>732</v>
      </c>
      <c r="X96" s="31">
        <f t="shared" si="46"/>
        <v>-10.331125827814574</v>
      </c>
      <c r="Y96" s="16">
        <f t="shared" si="47"/>
        <v>775</v>
      </c>
      <c r="Z96" s="19">
        <v>850</v>
      </c>
      <c r="AA96" s="19">
        <f t="shared" si="40"/>
        <v>613</v>
      </c>
      <c r="AB96" s="16">
        <v>553</v>
      </c>
      <c r="AC96" s="19">
        <v>723</v>
      </c>
      <c r="AD96" s="19">
        <v>667</v>
      </c>
      <c r="AE96" s="19">
        <v>681</v>
      </c>
      <c r="AF96" s="19">
        <v>74</v>
      </c>
      <c r="AG96" s="29">
        <v>566</v>
      </c>
      <c r="AH96" s="19">
        <v>58</v>
      </c>
      <c r="AI96" s="19">
        <v>65</v>
      </c>
      <c r="AJ96" s="19">
        <v>94</v>
      </c>
      <c r="AK96" s="19">
        <v>70</v>
      </c>
      <c r="AL96" s="29">
        <v>47</v>
      </c>
      <c r="AM96" s="19">
        <v>57</v>
      </c>
      <c r="AN96" s="19">
        <v>65</v>
      </c>
      <c r="AO96" s="19">
        <v>94</v>
      </c>
      <c r="AP96" s="19">
        <v>4</v>
      </c>
      <c r="AQ96" s="29">
        <v>47</v>
      </c>
      <c r="AR96" s="19">
        <v>1</v>
      </c>
      <c r="AS96" s="19">
        <v>0</v>
      </c>
      <c r="AT96" s="19">
        <v>0</v>
      </c>
      <c r="AU96" s="19">
        <v>224</v>
      </c>
      <c r="AV96" s="29">
        <v>0</v>
      </c>
      <c r="AW96" s="19">
        <v>223</v>
      </c>
      <c r="AX96" s="19">
        <v>161</v>
      </c>
      <c r="AY96" s="75">
        <v>160</v>
      </c>
      <c r="AZ96" s="75">
        <v>179</v>
      </c>
      <c r="BA96" s="76">
        <v>142</v>
      </c>
      <c r="BB96" s="43">
        <v>124</v>
      </c>
      <c r="BC96" s="19">
        <v>172</v>
      </c>
      <c r="BD96" s="19">
        <v>132</v>
      </c>
      <c r="BE96" s="19">
        <v>143</v>
      </c>
      <c r="BF96" s="19">
        <v>45</v>
      </c>
      <c r="BG96" s="29">
        <v>120</v>
      </c>
      <c r="BH96" s="43">
        <v>106</v>
      </c>
      <c r="BI96" s="19">
        <v>51</v>
      </c>
      <c r="BJ96" s="19">
        <v>29</v>
      </c>
      <c r="BK96" s="19">
        <v>17</v>
      </c>
      <c r="BL96" s="29">
        <v>22</v>
      </c>
      <c r="BM96" s="43">
        <v>18</v>
      </c>
      <c r="BN96" s="19">
        <v>10798</v>
      </c>
      <c r="BO96" s="29">
        <v>482</v>
      </c>
      <c r="BP96" s="16">
        <v>107</v>
      </c>
      <c r="BQ96" s="16">
        <v>148</v>
      </c>
      <c r="BR96" s="16"/>
      <c r="BS96" s="16">
        <v>52</v>
      </c>
      <c r="BT96" s="16">
        <v>69</v>
      </c>
      <c r="BU96" s="43">
        <v>90</v>
      </c>
      <c r="BV96" s="16">
        <v>337</v>
      </c>
      <c r="BW96" s="16">
        <v>151</v>
      </c>
      <c r="BX96" s="16">
        <v>48</v>
      </c>
      <c r="BY96" s="16">
        <v>87</v>
      </c>
      <c r="BZ96" s="16">
        <v>237</v>
      </c>
      <c r="CA96" s="16">
        <v>64</v>
      </c>
      <c r="CB96" s="16">
        <f t="shared" si="41"/>
        <v>872</v>
      </c>
      <c r="CC96" s="16">
        <f t="shared" si="48"/>
        <v>854</v>
      </c>
      <c r="CD96" s="31">
        <f t="shared" si="49"/>
        <v>-2.064220183486242</v>
      </c>
      <c r="CE96" s="31">
        <f t="shared" si="42"/>
        <v>37.3228346456693</v>
      </c>
      <c r="CF96" s="31">
        <f t="shared" si="51"/>
        <v>30.581039755351668</v>
      </c>
      <c r="CG96" s="16" t="s">
        <v>83</v>
      </c>
    </row>
    <row r="97" spans="1:85" s="38" customFormat="1" ht="25.5">
      <c r="A97" s="35"/>
      <c r="B97" s="35" t="s">
        <v>113</v>
      </c>
      <c r="C97" s="35"/>
      <c r="D97" s="35"/>
      <c r="E97" s="35"/>
      <c r="F97" s="35"/>
      <c r="G97" s="54">
        <v>585</v>
      </c>
      <c r="H97" s="78">
        <v>844</v>
      </c>
      <c r="I97" s="54">
        <f t="shared" si="43"/>
        <v>44.27350427350427</v>
      </c>
      <c r="J97" s="54"/>
      <c r="K97" s="54"/>
      <c r="L97" s="54"/>
      <c r="M97" s="54">
        <v>26</v>
      </c>
      <c r="N97" s="54"/>
      <c r="O97" s="54"/>
      <c r="P97" s="54"/>
      <c r="Q97" s="54"/>
      <c r="R97" s="54"/>
      <c r="S97" s="54"/>
      <c r="T97" s="54">
        <f t="shared" si="44"/>
        <v>472</v>
      </c>
      <c r="U97" s="54">
        <f t="shared" si="45"/>
        <v>609</v>
      </c>
      <c r="V97" s="54"/>
      <c r="W97" s="54"/>
      <c r="X97" s="54">
        <f t="shared" si="46"/>
        <v>29.025423728813564</v>
      </c>
      <c r="Y97" s="54"/>
      <c r="Z97" s="54"/>
      <c r="AA97" s="54">
        <f t="shared" si="40"/>
        <v>425</v>
      </c>
      <c r="AB97" s="54">
        <v>567</v>
      </c>
      <c r="AC97" s="54"/>
      <c r="AD97" s="54"/>
      <c r="AE97" s="54"/>
      <c r="AF97" s="54"/>
      <c r="AG97" s="54">
        <v>370</v>
      </c>
      <c r="AH97" s="54"/>
      <c r="AI97" s="54"/>
      <c r="AJ97" s="54"/>
      <c r="AK97" s="54"/>
      <c r="AL97" s="54">
        <v>55</v>
      </c>
      <c r="AM97" s="54"/>
      <c r="AN97" s="54"/>
      <c r="AO97" s="54"/>
      <c r="AP97" s="54"/>
      <c r="AQ97" s="54">
        <v>55</v>
      </c>
      <c r="AR97" s="54"/>
      <c r="AS97" s="54"/>
      <c r="AT97" s="54"/>
      <c r="AU97" s="54"/>
      <c r="AV97" s="54">
        <v>0</v>
      </c>
      <c r="AW97" s="54"/>
      <c r="AX97" s="54"/>
      <c r="AY97" s="54"/>
      <c r="AZ97" s="54"/>
      <c r="BA97" s="54">
        <v>47</v>
      </c>
      <c r="BB97" s="79">
        <v>42</v>
      </c>
      <c r="BC97" s="54"/>
      <c r="BD97" s="54"/>
      <c r="BE97" s="54"/>
      <c r="BF97" s="54"/>
      <c r="BG97" s="54">
        <v>47</v>
      </c>
      <c r="BH97" s="42">
        <v>42</v>
      </c>
      <c r="BI97" s="37"/>
      <c r="BJ97" s="37"/>
      <c r="BK97" s="37"/>
      <c r="BL97" s="35">
        <v>0</v>
      </c>
      <c r="BM97" s="42">
        <v>0</v>
      </c>
      <c r="BN97" s="35"/>
      <c r="BO97" s="35"/>
      <c r="BP97" s="35">
        <v>0</v>
      </c>
      <c r="BQ97" s="35">
        <v>153</v>
      </c>
      <c r="BR97" s="35"/>
      <c r="BS97" s="35">
        <v>0</v>
      </c>
      <c r="BT97" s="35">
        <v>114</v>
      </c>
      <c r="BU97" s="42">
        <v>228</v>
      </c>
      <c r="BV97" s="35">
        <v>119</v>
      </c>
      <c r="BW97" s="35">
        <f>SUM(BW98:BW99)</f>
        <v>87</v>
      </c>
      <c r="BX97" s="54">
        <v>22</v>
      </c>
      <c r="BY97" s="54">
        <f>SUM(BY98:BY99)</f>
        <v>30</v>
      </c>
      <c r="BZ97" s="54">
        <v>97</v>
      </c>
      <c r="CA97" s="54">
        <f>SUM(CA98:CA99)</f>
        <v>57</v>
      </c>
      <c r="CB97" s="54">
        <f t="shared" si="41"/>
        <v>608</v>
      </c>
      <c r="CC97" s="35">
        <f t="shared" si="48"/>
        <v>867</v>
      </c>
      <c r="CD97" s="37">
        <f t="shared" si="49"/>
        <v>42.59868421052633</v>
      </c>
      <c r="CE97" s="37">
        <f t="shared" si="42"/>
        <v>3.931623931623932</v>
      </c>
      <c r="CF97" s="37">
        <f t="shared" si="51"/>
        <v>2.7251184834123166</v>
      </c>
      <c r="CG97" s="35" t="s">
        <v>113</v>
      </c>
    </row>
    <row r="98" spans="1:85" ht="12.75">
      <c r="A98" s="16">
        <v>1</v>
      </c>
      <c r="B98" s="16" t="s">
        <v>84</v>
      </c>
      <c r="C98" s="16"/>
      <c r="D98" s="16"/>
      <c r="E98" s="16"/>
      <c r="F98" s="16"/>
      <c r="G98" s="16">
        <v>493</v>
      </c>
      <c r="H98" s="30">
        <v>749</v>
      </c>
      <c r="I98" s="31">
        <f t="shared" si="43"/>
        <v>51.92697768762679</v>
      </c>
      <c r="J98" s="16"/>
      <c r="K98" s="16"/>
      <c r="L98" s="16"/>
      <c r="M98" s="16">
        <v>26</v>
      </c>
      <c r="N98" s="16"/>
      <c r="O98" s="16"/>
      <c r="P98" s="16"/>
      <c r="Q98" s="16">
        <v>0</v>
      </c>
      <c r="R98" s="16"/>
      <c r="S98" s="16"/>
      <c r="T98" s="16">
        <f t="shared" si="44"/>
        <v>381</v>
      </c>
      <c r="U98" s="16">
        <f t="shared" si="45"/>
        <v>514</v>
      </c>
      <c r="V98" s="16"/>
      <c r="W98" s="16"/>
      <c r="X98" s="31">
        <f t="shared" si="46"/>
        <v>34.908136482939625</v>
      </c>
      <c r="Y98" s="16"/>
      <c r="Z98" s="16"/>
      <c r="AA98" s="16">
        <f t="shared" si="40"/>
        <v>351</v>
      </c>
      <c r="AB98" s="16">
        <v>486</v>
      </c>
      <c r="AC98" s="16"/>
      <c r="AD98" s="16"/>
      <c r="AE98" s="16"/>
      <c r="AF98" s="16"/>
      <c r="AG98" s="16">
        <v>308</v>
      </c>
      <c r="AH98" s="16"/>
      <c r="AI98" s="16"/>
      <c r="AJ98" s="16"/>
      <c r="AK98" s="16"/>
      <c r="AL98" s="16">
        <v>43</v>
      </c>
      <c r="AM98" s="16"/>
      <c r="AN98" s="16"/>
      <c r="AO98" s="16"/>
      <c r="AP98" s="16"/>
      <c r="AQ98" s="16">
        <v>43</v>
      </c>
      <c r="AR98" s="16"/>
      <c r="AS98" s="16"/>
      <c r="AT98" s="16"/>
      <c r="AU98" s="16"/>
      <c r="AV98" s="16">
        <v>0</v>
      </c>
      <c r="AW98" s="16"/>
      <c r="AX98" s="16"/>
      <c r="AY98" s="77"/>
      <c r="AZ98" s="77"/>
      <c r="BA98" s="77">
        <v>30</v>
      </c>
      <c r="BB98" s="43">
        <v>28</v>
      </c>
      <c r="BC98" s="16"/>
      <c r="BD98" s="16"/>
      <c r="BE98" s="16"/>
      <c r="BF98" s="16"/>
      <c r="BG98" s="16">
        <v>30</v>
      </c>
      <c r="BH98" s="43">
        <v>28</v>
      </c>
      <c r="BI98" s="16"/>
      <c r="BJ98" s="16"/>
      <c r="BK98" s="16"/>
      <c r="BL98" s="16">
        <v>0</v>
      </c>
      <c r="BM98" s="43">
        <v>0</v>
      </c>
      <c r="BN98" s="16"/>
      <c r="BO98" s="16"/>
      <c r="BP98" s="16">
        <v>0</v>
      </c>
      <c r="BQ98" s="16">
        <v>137</v>
      </c>
      <c r="BR98" s="16"/>
      <c r="BS98" s="16">
        <v>0</v>
      </c>
      <c r="BT98" s="16">
        <v>99</v>
      </c>
      <c r="BU98" s="43">
        <v>213</v>
      </c>
      <c r="BV98" s="16">
        <v>116</v>
      </c>
      <c r="BW98" s="16">
        <v>74</v>
      </c>
      <c r="BX98" s="16">
        <v>21</v>
      </c>
      <c r="BY98" s="16">
        <v>24</v>
      </c>
      <c r="BZ98" s="16">
        <v>95</v>
      </c>
      <c r="CA98" s="16">
        <v>50</v>
      </c>
      <c r="CB98" s="16">
        <f t="shared" si="41"/>
        <v>501</v>
      </c>
      <c r="CC98" s="16">
        <f t="shared" si="48"/>
        <v>751</v>
      </c>
      <c r="CD98" s="31">
        <f t="shared" si="49"/>
        <v>49.9001996007984</v>
      </c>
      <c r="CE98" s="31">
        <f t="shared" si="42"/>
        <v>1.6227180527383354</v>
      </c>
      <c r="CF98" s="31">
        <f t="shared" si="51"/>
        <v>0.26702269692924574</v>
      </c>
      <c r="CG98" s="16" t="s">
        <v>84</v>
      </c>
    </row>
    <row r="99" spans="1:85" ht="12.75">
      <c r="A99" s="16">
        <v>2</v>
      </c>
      <c r="B99" s="16" t="s">
        <v>85</v>
      </c>
      <c r="C99" s="16"/>
      <c r="D99" s="16"/>
      <c r="E99" s="16"/>
      <c r="F99" s="16"/>
      <c r="G99" s="16">
        <v>92</v>
      </c>
      <c r="H99" s="30">
        <v>95</v>
      </c>
      <c r="I99" s="31">
        <f t="shared" si="43"/>
        <v>3.2608695652173907</v>
      </c>
      <c r="J99" s="16"/>
      <c r="K99" s="16"/>
      <c r="L99" s="16"/>
      <c r="M99" s="16">
        <v>0</v>
      </c>
      <c r="N99" s="16"/>
      <c r="O99" s="16"/>
      <c r="P99" s="16"/>
      <c r="Q99" s="16"/>
      <c r="R99" s="16"/>
      <c r="S99" s="16"/>
      <c r="T99" s="16">
        <f t="shared" si="44"/>
        <v>91</v>
      </c>
      <c r="U99" s="16">
        <f t="shared" si="45"/>
        <v>95</v>
      </c>
      <c r="V99" s="16"/>
      <c r="W99" s="16"/>
      <c r="X99" s="31">
        <f t="shared" si="46"/>
        <v>4.395604395604394</v>
      </c>
      <c r="Y99" s="16"/>
      <c r="Z99" s="16"/>
      <c r="AA99" s="16">
        <f t="shared" si="40"/>
        <v>74</v>
      </c>
      <c r="AB99" s="16">
        <v>81</v>
      </c>
      <c r="AC99" s="16"/>
      <c r="AD99" s="16"/>
      <c r="AE99" s="16"/>
      <c r="AF99" s="16"/>
      <c r="AG99" s="16">
        <v>62</v>
      </c>
      <c r="AH99" s="16"/>
      <c r="AI99" s="16"/>
      <c r="AJ99" s="16"/>
      <c r="AK99" s="16"/>
      <c r="AL99" s="16">
        <v>12</v>
      </c>
      <c r="AM99" s="16"/>
      <c r="AN99" s="16"/>
      <c r="AO99" s="16"/>
      <c r="AP99" s="16"/>
      <c r="AQ99" s="16">
        <v>12</v>
      </c>
      <c r="AR99" s="16"/>
      <c r="AS99" s="16"/>
      <c r="AT99" s="16"/>
      <c r="AU99" s="16"/>
      <c r="AV99" s="16">
        <v>0</v>
      </c>
      <c r="AW99" s="16"/>
      <c r="AX99" s="16"/>
      <c r="AY99" s="77"/>
      <c r="AZ99" s="77"/>
      <c r="BA99" s="77">
        <v>17</v>
      </c>
      <c r="BB99" s="43">
        <v>14</v>
      </c>
      <c r="BC99" s="16"/>
      <c r="BD99" s="16"/>
      <c r="BE99" s="16"/>
      <c r="BF99" s="16"/>
      <c r="BG99" s="16">
        <v>17</v>
      </c>
      <c r="BH99" s="43">
        <v>14</v>
      </c>
      <c r="BI99" s="16"/>
      <c r="BJ99" s="16"/>
      <c r="BK99" s="16"/>
      <c r="BL99" s="16">
        <v>0</v>
      </c>
      <c r="BM99" s="43">
        <v>0</v>
      </c>
      <c r="BN99" s="16"/>
      <c r="BO99" s="16"/>
      <c r="BP99" s="16">
        <v>0</v>
      </c>
      <c r="BQ99" s="16">
        <v>16</v>
      </c>
      <c r="BR99" s="16"/>
      <c r="BS99" s="16">
        <v>0</v>
      </c>
      <c r="BT99" s="16">
        <v>15</v>
      </c>
      <c r="BU99" s="43">
        <v>15</v>
      </c>
      <c r="BV99" s="16">
        <v>3</v>
      </c>
      <c r="BW99" s="16">
        <v>13</v>
      </c>
      <c r="BX99" s="16">
        <v>1</v>
      </c>
      <c r="BY99" s="16">
        <v>6</v>
      </c>
      <c r="BZ99" s="16">
        <v>2</v>
      </c>
      <c r="CA99" s="16">
        <v>7</v>
      </c>
      <c r="CB99" s="16">
        <f t="shared" si="41"/>
        <v>107</v>
      </c>
      <c r="CC99" s="16">
        <f t="shared" si="48"/>
        <v>116</v>
      </c>
      <c r="CD99" s="31">
        <f t="shared" si="49"/>
        <v>8.411214953271028</v>
      </c>
      <c r="CE99" s="31">
        <f t="shared" si="42"/>
        <v>16.304347826086953</v>
      </c>
      <c r="CF99" s="31">
        <f t="shared" si="51"/>
        <v>22.10526315789474</v>
      </c>
      <c r="CG99" s="16" t="s">
        <v>85</v>
      </c>
    </row>
    <row r="100" spans="1:83" ht="12.75">
      <c r="A100" s="84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</row>
    <row r="101" spans="1:8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</row>
  </sheetData>
  <sheetProtection/>
  <mergeCells count="21">
    <mergeCell ref="AC2:AG2"/>
    <mergeCell ref="F2:H2"/>
    <mergeCell ref="AM2:AQ2"/>
    <mergeCell ref="AR2:AV2"/>
    <mergeCell ref="A1:CE1"/>
    <mergeCell ref="Y2:AB2"/>
    <mergeCell ref="BV2:BW2"/>
    <mergeCell ref="BX2:BY2"/>
    <mergeCell ref="BZ2:CA2"/>
    <mergeCell ref="CB2:CC2"/>
    <mergeCell ref="CE2:CF2"/>
    <mergeCell ref="BS2:BU2"/>
    <mergeCell ref="AH2:AL2"/>
    <mergeCell ref="A100:CE101"/>
    <mergeCell ref="AW2:BB2"/>
    <mergeCell ref="BC2:BH2"/>
    <mergeCell ref="BI2:BM2"/>
    <mergeCell ref="BP2:BQ2"/>
    <mergeCell ref="J2:M2"/>
    <mergeCell ref="N2:U2"/>
    <mergeCell ref="A2:A4"/>
  </mergeCells>
  <printOptions/>
  <pageMargins left="0.11811023622047245" right="0.31496062992125984" top="0.15748031496062992" bottom="0.35433070866141736" header="0.31496062992125984" footer="0.31496062992125984"/>
  <pageSetup fitToHeight="0" fitToWidth="1" horizontalDpi="600" verticalDpi="600" orientation="landscape" paperSize="9" scale="37" r:id="rId1"/>
  <rowBreaks count="1" manualBreakCount="1">
    <brk id="58" max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8"/>
  <sheetViews>
    <sheetView view="pageBreakPreview" zoomScale="85" zoomScaleNormal="70" zoomScaleSheetLayoutView="85" zoomScalePageLayoutView="0" workbookViewId="0" topLeftCell="A40">
      <selection activeCell="AK7" sqref="AK7"/>
    </sheetView>
  </sheetViews>
  <sheetFormatPr defaultColWidth="9.140625" defaultRowHeight="15"/>
  <cols>
    <col min="1" max="1" width="9.140625" style="3" customWidth="1"/>
    <col min="2" max="2" width="27.421875" style="3" customWidth="1"/>
    <col min="3" max="3" width="0.2890625" style="3" hidden="1" customWidth="1"/>
    <col min="4" max="4" width="8.8515625" style="3" hidden="1" customWidth="1"/>
    <col min="5" max="5" width="8.28125" style="3" hidden="1" customWidth="1"/>
    <col min="6" max="7" width="8.8515625" style="3" customWidth="1"/>
    <col min="8" max="8" width="8.57421875" style="3" customWidth="1"/>
    <col min="9" max="9" width="0.13671875" style="3" hidden="1" customWidth="1"/>
    <col min="10" max="10" width="0.42578125" style="3" hidden="1" customWidth="1"/>
    <col min="11" max="11" width="8.8515625" style="3" hidden="1" customWidth="1"/>
    <col min="12" max="12" width="8.57421875" style="3" hidden="1" customWidth="1"/>
    <col min="13" max="15" width="0.13671875" style="3" hidden="1" customWidth="1"/>
    <col min="16" max="16" width="8.7109375" style="4" hidden="1" customWidth="1"/>
    <col min="17" max="18" width="9.28125" style="4" hidden="1" customWidth="1"/>
    <col min="19" max="19" width="9.28125" style="4" bestFit="1" customWidth="1"/>
    <col min="20" max="20" width="9.28125" style="4" customWidth="1"/>
    <col min="21" max="21" width="9.00390625" style="4" customWidth="1"/>
    <col min="22" max="22" width="0.13671875" style="3" hidden="1" customWidth="1"/>
    <col min="23" max="23" width="9.28125" style="3" hidden="1" customWidth="1"/>
    <col min="24" max="24" width="9.28125" style="3" bestFit="1" customWidth="1"/>
    <col min="25" max="25" width="9.28125" style="3" customWidth="1"/>
    <col min="26" max="26" width="9.28125" style="3" bestFit="1" customWidth="1"/>
    <col min="27" max="28" width="9.28125" style="3" hidden="1" customWidth="1"/>
    <col min="29" max="29" width="9.28125" style="3" bestFit="1" customWidth="1"/>
    <col min="30" max="30" width="9.28125" style="3" customWidth="1"/>
    <col min="31" max="32" width="9.28125" style="3" bestFit="1" customWidth="1"/>
    <col min="33" max="33" width="9.28125" style="3" customWidth="1"/>
    <col min="34" max="34" width="9.28125" style="3" bestFit="1" customWidth="1"/>
    <col min="35" max="16384" width="9.140625" style="3" customWidth="1"/>
  </cols>
  <sheetData>
    <row r="1" spans="1:34" ht="30" customHeight="1">
      <c r="A1" s="94" t="s">
        <v>120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7" customFormat="1" ht="107.25" customHeight="1">
      <c r="A2" s="95"/>
      <c r="B2" s="5"/>
      <c r="C2" s="93" t="s">
        <v>90</v>
      </c>
      <c r="D2" s="93"/>
      <c r="E2" s="93"/>
      <c r="F2" s="93"/>
      <c r="G2" s="93"/>
      <c r="H2" s="93"/>
      <c r="I2" s="93" t="s">
        <v>91</v>
      </c>
      <c r="J2" s="93"/>
      <c r="K2" s="93"/>
      <c r="L2" s="93"/>
      <c r="M2" s="93" t="s">
        <v>92</v>
      </c>
      <c r="N2" s="93"/>
      <c r="O2" s="93"/>
      <c r="P2" s="6"/>
      <c r="Q2" s="92" t="s">
        <v>101</v>
      </c>
      <c r="R2" s="92"/>
      <c r="S2" s="92"/>
      <c r="T2" s="92"/>
      <c r="U2" s="92"/>
      <c r="V2" s="93" t="s">
        <v>102</v>
      </c>
      <c r="W2" s="93"/>
      <c r="X2" s="93"/>
      <c r="Y2" s="93"/>
      <c r="Z2" s="93"/>
      <c r="AA2" s="93" t="s">
        <v>103</v>
      </c>
      <c r="AB2" s="93"/>
      <c r="AC2" s="93"/>
      <c r="AD2" s="93"/>
      <c r="AE2" s="93"/>
      <c r="AF2" s="93" t="s">
        <v>104</v>
      </c>
      <c r="AG2" s="93"/>
      <c r="AH2" s="93"/>
    </row>
    <row r="3" spans="1:34" ht="12.75">
      <c r="A3" s="95"/>
      <c r="B3" s="1"/>
      <c r="C3" s="1">
        <v>2010</v>
      </c>
      <c r="D3" s="1">
        <v>2011</v>
      </c>
      <c r="E3" s="1">
        <v>2012</v>
      </c>
      <c r="F3" s="1">
        <v>2013</v>
      </c>
      <c r="G3" s="27">
        <v>2014</v>
      </c>
      <c r="H3" s="1">
        <v>2015</v>
      </c>
      <c r="I3" s="1">
        <v>2011</v>
      </c>
      <c r="J3" s="1">
        <v>2012</v>
      </c>
      <c r="K3" s="1">
        <v>2013</v>
      </c>
      <c r="L3" s="27">
        <v>2014</v>
      </c>
      <c r="M3" s="1">
        <v>2010</v>
      </c>
      <c r="N3" s="1">
        <v>2011</v>
      </c>
      <c r="O3" s="1">
        <v>2012</v>
      </c>
      <c r="P3" s="2">
        <v>2010</v>
      </c>
      <c r="Q3" s="1">
        <v>2011</v>
      </c>
      <c r="R3" s="1">
        <v>2012</v>
      </c>
      <c r="S3" s="1">
        <v>2013</v>
      </c>
      <c r="T3" s="2">
        <v>2014</v>
      </c>
      <c r="U3" s="2">
        <v>2015</v>
      </c>
      <c r="V3" s="1">
        <v>2011</v>
      </c>
      <c r="W3" s="1">
        <v>2012</v>
      </c>
      <c r="X3" s="1">
        <v>2013</v>
      </c>
      <c r="Y3" s="2">
        <v>2014</v>
      </c>
      <c r="Z3" s="1">
        <v>2015</v>
      </c>
      <c r="AA3" s="1">
        <v>2011</v>
      </c>
      <c r="AB3" s="1">
        <v>2012</v>
      </c>
      <c r="AC3" s="1">
        <v>2013</v>
      </c>
      <c r="AD3" s="2">
        <v>2014</v>
      </c>
      <c r="AE3" s="1">
        <v>2015</v>
      </c>
      <c r="AF3" s="1">
        <v>2013</v>
      </c>
      <c r="AG3" s="2">
        <v>2014</v>
      </c>
      <c r="AH3" s="1">
        <v>2015</v>
      </c>
    </row>
    <row r="4" spans="1:34" s="8" customFormat="1" ht="15.75">
      <c r="A4" s="95"/>
      <c r="B4" s="5" t="s">
        <v>0</v>
      </c>
      <c r="C4" s="5">
        <v>93806</v>
      </c>
      <c r="D4" s="5">
        <v>82177</v>
      </c>
      <c r="E4" s="5">
        <v>74724</v>
      </c>
      <c r="F4" s="5">
        <v>68770</v>
      </c>
      <c r="G4" s="5">
        <v>61621</v>
      </c>
      <c r="H4" s="33">
        <v>58168</v>
      </c>
      <c r="I4" s="5">
        <v>8632</v>
      </c>
      <c r="J4" s="5">
        <v>7380</v>
      </c>
      <c r="K4" s="5">
        <v>6366</v>
      </c>
      <c r="L4" s="5">
        <v>5096</v>
      </c>
      <c r="M4" s="5" t="e">
        <f>#REF!+#REF!</f>
        <v>#REF!</v>
      </c>
      <c r="N4" s="5" t="e">
        <f>#REF!+#REF!</f>
        <v>#REF!</v>
      </c>
      <c r="O4" s="5" t="e">
        <f>#REF!+#REF!</f>
        <v>#REF!</v>
      </c>
      <c r="P4" s="5">
        <v>665987</v>
      </c>
      <c r="Q4" s="5">
        <v>38323</v>
      </c>
      <c r="R4" s="5">
        <v>33810</v>
      </c>
      <c r="S4" s="5">
        <v>30532</v>
      </c>
      <c r="T4" s="5">
        <v>27859</v>
      </c>
      <c r="U4" s="44">
        <v>26225</v>
      </c>
      <c r="V4" s="5">
        <v>6803</v>
      </c>
      <c r="W4" s="5">
        <v>7132</v>
      </c>
      <c r="X4" s="5">
        <v>7353</v>
      </c>
      <c r="Y4" s="5">
        <v>7115</v>
      </c>
      <c r="Z4" s="44">
        <v>7647</v>
      </c>
      <c r="AA4" s="5">
        <v>4682</v>
      </c>
      <c r="AB4" s="5">
        <v>4632</v>
      </c>
      <c r="AC4" s="5">
        <v>4184</v>
      </c>
      <c r="AD4" s="5">
        <v>3270</v>
      </c>
      <c r="AE4" s="44">
        <v>3444</v>
      </c>
      <c r="AF4" s="5">
        <v>1215</v>
      </c>
      <c r="AG4" s="5">
        <v>866</v>
      </c>
      <c r="AH4" s="44">
        <v>796</v>
      </c>
    </row>
    <row r="5" spans="1:34" s="11" customFormat="1" ht="25.5">
      <c r="A5" s="9"/>
      <c r="B5" s="10" t="s">
        <v>105</v>
      </c>
      <c r="C5" s="10">
        <v>16682</v>
      </c>
      <c r="D5" s="10">
        <v>14292</v>
      </c>
      <c r="E5" s="10">
        <v>12834</v>
      </c>
      <c r="F5" s="10">
        <v>11763</v>
      </c>
      <c r="G5" s="10">
        <v>11358</v>
      </c>
      <c r="H5" s="10">
        <v>10625</v>
      </c>
      <c r="I5" s="10">
        <v>1473</v>
      </c>
      <c r="J5" s="10">
        <v>1015</v>
      </c>
      <c r="K5" s="10">
        <v>999</v>
      </c>
      <c r="L5" s="10">
        <v>882</v>
      </c>
      <c r="M5" s="10" t="e">
        <f>#REF!+#REF!</f>
        <v>#REF!</v>
      </c>
      <c r="N5" s="10" t="e">
        <f>#REF!+#REF!</f>
        <v>#REF!</v>
      </c>
      <c r="O5" s="10" t="e">
        <f>#REF!+#REF!</f>
        <v>#REF!</v>
      </c>
      <c r="P5" s="10">
        <v>125661</v>
      </c>
      <c r="Q5" s="10">
        <v>6441</v>
      </c>
      <c r="R5" s="10">
        <v>5595</v>
      </c>
      <c r="S5" s="10">
        <v>4701</v>
      </c>
      <c r="T5" s="10">
        <v>4533</v>
      </c>
      <c r="U5" s="10">
        <v>4540</v>
      </c>
      <c r="V5" s="10">
        <v>1315</v>
      </c>
      <c r="W5" s="10">
        <v>1267</v>
      </c>
      <c r="X5" s="10">
        <v>1239</v>
      </c>
      <c r="Y5" s="10">
        <v>1176</v>
      </c>
      <c r="Z5" s="10">
        <v>1356</v>
      </c>
      <c r="AA5" s="10">
        <v>793</v>
      </c>
      <c r="AB5" s="10">
        <v>634</v>
      </c>
      <c r="AC5" s="10">
        <v>499</v>
      </c>
      <c r="AD5" s="10">
        <v>451</v>
      </c>
      <c r="AE5" s="10">
        <v>432</v>
      </c>
      <c r="AF5" s="10">
        <v>109</v>
      </c>
      <c r="AG5" s="10">
        <v>100</v>
      </c>
      <c r="AH5" s="10">
        <v>90</v>
      </c>
    </row>
    <row r="6" spans="1:34" ht="15">
      <c r="A6" s="12">
        <f aca="true" t="shared" si="0" ref="A6:A69">1+A5</f>
        <v>1</v>
      </c>
      <c r="B6" s="1" t="s">
        <v>1</v>
      </c>
      <c r="C6" s="1">
        <v>346</v>
      </c>
      <c r="D6" s="1">
        <v>300</v>
      </c>
      <c r="E6" s="1">
        <v>363</v>
      </c>
      <c r="F6" s="13">
        <v>329</v>
      </c>
      <c r="G6" s="28">
        <v>296</v>
      </c>
      <c r="H6" s="30">
        <v>294</v>
      </c>
      <c r="I6" s="28">
        <v>17</v>
      </c>
      <c r="J6" s="28">
        <v>27</v>
      </c>
      <c r="K6" s="28">
        <v>10</v>
      </c>
      <c r="L6" s="28">
        <v>13</v>
      </c>
      <c r="M6" s="1" t="e">
        <f>#REF!+#REF!</f>
        <v>#REF!</v>
      </c>
      <c r="N6" s="1" t="e">
        <f>#REF!+#REF!</f>
        <v>#REF!</v>
      </c>
      <c r="O6" s="1" t="e">
        <f>#REF!+#REF!</f>
        <v>#REF!</v>
      </c>
      <c r="P6" s="14">
        <v>3487</v>
      </c>
      <c r="Q6" s="28">
        <v>104</v>
      </c>
      <c r="R6" s="28">
        <v>110</v>
      </c>
      <c r="S6" s="28">
        <v>142</v>
      </c>
      <c r="T6" s="28">
        <v>119</v>
      </c>
      <c r="U6" s="28">
        <v>111</v>
      </c>
      <c r="V6" s="28">
        <v>43</v>
      </c>
      <c r="W6" s="28">
        <v>47</v>
      </c>
      <c r="X6" s="28">
        <v>41</v>
      </c>
      <c r="Y6" s="28">
        <v>38</v>
      </c>
      <c r="Z6" s="28">
        <v>45</v>
      </c>
      <c r="AA6" s="28">
        <v>17</v>
      </c>
      <c r="AB6" s="28">
        <v>27</v>
      </c>
      <c r="AC6" s="28">
        <v>26</v>
      </c>
      <c r="AD6" s="28">
        <v>21</v>
      </c>
      <c r="AE6" s="28">
        <v>15</v>
      </c>
      <c r="AF6" s="28">
        <v>6</v>
      </c>
      <c r="AG6" s="28">
        <v>7</v>
      </c>
      <c r="AH6" s="28">
        <v>11</v>
      </c>
    </row>
    <row r="7" spans="1:34" ht="15">
      <c r="A7" s="12">
        <f t="shared" si="0"/>
        <v>2</v>
      </c>
      <c r="B7" s="1" t="s">
        <v>2</v>
      </c>
      <c r="C7" s="1">
        <v>750</v>
      </c>
      <c r="D7" s="1">
        <v>604</v>
      </c>
      <c r="E7" s="1">
        <v>490</v>
      </c>
      <c r="F7" s="13">
        <v>427</v>
      </c>
      <c r="G7" s="28">
        <v>458</v>
      </c>
      <c r="H7" s="30">
        <v>500</v>
      </c>
      <c r="I7" s="28">
        <v>17</v>
      </c>
      <c r="J7" s="28">
        <v>3</v>
      </c>
      <c r="K7" s="28">
        <v>9</v>
      </c>
      <c r="L7" s="28">
        <v>8</v>
      </c>
      <c r="M7" s="1" t="e">
        <f>#REF!+#REF!</f>
        <v>#REF!</v>
      </c>
      <c r="N7" s="1" t="e">
        <f>#REF!+#REF!</f>
        <v>#REF!</v>
      </c>
      <c r="O7" s="1" t="e">
        <f>#REF!+#REF!</f>
        <v>#REF!</v>
      </c>
      <c r="P7" s="14">
        <v>5890</v>
      </c>
      <c r="Q7" s="28">
        <v>312</v>
      </c>
      <c r="R7" s="28">
        <v>295</v>
      </c>
      <c r="S7" s="28">
        <v>177</v>
      </c>
      <c r="T7" s="28">
        <v>220</v>
      </c>
      <c r="U7" s="28">
        <v>252</v>
      </c>
      <c r="V7" s="28">
        <v>53</v>
      </c>
      <c r="W7" s="28">
        <v>44</v>
      </c>
      <c r="X7" s="28">
        <v>51</v>
      </c>
      <c r="Y7" s="28">
        <v>56</v>
      </c>
      <c r="Z7" s="28">
        <v>75</v>
      </c>
      <c r="AA7" s="28">
        <v>41</v>
      </c>
      <c r="AB7" s="28">
        <v>40</v>
      </c>
      <c r="AC7" s="28">
        <v>10</v>
      </c>
      <c r="AD7" s="28">
        <v>3</v>
      </c>
      <c r="AE7" s="28">
        <v>16</v>
      </c>
      <c r="AF7" s="28">
        <v>0</v>
      </c>
      <c r="AG7" s="28">
        <v>1</v>
      </c>
      <c r="AH7" s="28">
        <v>1</v>
      </c>
    </row>
    <row r="8" spans="1:34" ht="15">
      <c r="A8" s="12">
        <f t="shared" si="0"/>
        <v>3</v>
      </c>
      <c r="B8" s="1" t="s">
        <v>3</v>
      </c>
      <c r="C8" s="1">
        <v>744</v>
      </c>
      <c r="D8" s="1">
        <v>738</v>
      </c>
      <c r="E8" s="1">
        <v>683</v>
      </c>
      <c r="F8" s="13">
        <v>588</v>
      </c>
      <c r="G8" s="28">
        <v>539</v>
      </c>
      <c r="H8" s="30">
        <v>586</v>
      </c>
      <c r="I8" s="28">
        <v>25</v>
      </c>
      <c r="J8" s="28">
        <v>21</v>
      </c>
      <c r="K8" s="28">
        <v>28</v>
      </c>
      <c r="L8" s="28">
        <v>15</v>
      </c>
      <c r="M8" s="1" t="e">
        <f>#REF!+#REF!</f>
        <v>#REF!</v>
      </c>
      <c r="N8" s="1" t="e">
        <f>#REF!+#REF!</f>
        <v>#REF!</v>
      </c>
      <c r="O8" s="1" t="e">
        <f>#REF!+#REF!</f>
        <v>#REF!</v>
      </c>
      <c r="P8" s="14">
        <v>7813</v>
      </c>
      <c r="Q8" s="28">
        <v>285</v>
      </c>
      <c r="R8" s="28">
        <v>280</v>
      </c>
      <c r="S8" s="28">
        <v>245</v>
      </c>
      <c r="T8" s="28">
        <v>208</v>
      </c>
      <c r="U8" s="28">
        <v>263</v>
      </c>
      <c r="V8" s="28">
        <v>50</v>
      </c>
      <c r="W8" s="28">
        <v>91</v>
      </c>
      <c r="X8" s="28">
        <v>65</v>
      </c>
      <c r="Y8" s="28">
        <v>73</v>
      </c>
      <c r="Z8" s="28">
        <v>94</v>
      </c>
      <c r="AA8" s="28">
        <v>32</v>
      </c>
      <c r="AB8" s="28">
        <v>44</v>
      </c>
      <c r="AC8" s="28">
        <v>38</v>
      </c>
      <c r="AD8" s="28">
        <v>48</v>
      </c>
      <c r="AE8" s="28">
        <v>27</v>
      </c>
      <c r="AF8" s="28">
        <v>14</v>
      </c>
      <c r="AG8" s="28">
        <v>4</v>
      </c>
      <c r="AH8" s="28">
        <v>2</v>
      </c>
    </row>
    <row r="9" spans="1:34" ht="15">
      <c r="A9" s="12">
        <f t="shared" si="0"/>
        <v>4</v>
      </c>
      <c r="B9" s="1" t="s">
        <v>4</v>
      </c>
      <c r="C9" s="1">
        <v>958</v>
      </c>
      <c r="D9" s="1">
        <v>769</v>
      </c>
      <c r="E9" s="1">
        <v>613</v>
      </c>
      <c r="F9" s="13">
        <v>610</v>
      </c>
      <c r="G9" s="28">
        <v>662</v>
      </c>
      <c r="H9" s="30">
        <v>747</v>
      </c>
      <c r="I9" s="28">
        <v>46</v>
      </c>
      <c r="J9" s="28">
        <v>20</v>
      </c>
      <c r="K9" s="28">
        <v>24</v>
      </c>
      <c r="L9" s="28">
        <v>11</v>
      </c>
      <c r="M9" s="1" t="e">
        <f>#REF!+#REF!</f>
        <v>#REF!</v>
      </c>
      <c r="N9" s="1" t="e">
        <f>#REF!+#REF!</f>
        <v>#REF!</v>
      </c>
      <c r="O9" s="1" t="e">
        <f>#REF!+#REF!</f>
        <v>#REF!</v>
      </c>
      <c r="P9" s="14">
        <v>7199</v>
      </c>
      <c r="Q9" s="28">
        <v>378</v>
      </c>
      <c r="R9" s="28">
        <v>298</v>
      </c>
      <c r="S9" s="28">
        <v>339</v>
      </c>
      <c r="T9" s="28">
        <v>370</v>
      </c>
      <c r="U9" s="28">
        <v>411</v>
      </c>
      <c r="V9" s="28">
        <v>32</v>
      </c>
      <c r="W9" s="28">
        <v>21</v>
      </c>
      <c r="X9" s="28">
        <v>36</v>
      </c>
      <c r="Y9" s="28">
        <v>36</v>
      </c>
      <c r="Z9" s="28">
        <v>58</v>
      </c>
      <c r="AA9" s="28">
        <v>31</v>
      </c>
      <c r="AB9" s="28">
        <v>35</v>
      </c>
      <c r="AC9" s="28">
        <v>56</v>
      </c>
      <c r="AD9" s="28">
        <v>25</v>
      </c>
      <c r="AE9" s="28">
        <v>36</v>
      </c>
      <c r="AF9" s="28">
        <v>14</v>
      </c>
      <c r="AG9" s="28">
        <v>10</v>
      </c>
      <c r="AH9" s="28">
        <v>1</v>
      </c>
    </row>
    <row r="10" spans="1:34" ht="15">
      <c r="A10" s="12">
        <f t="shared" si="0"/>
        <v>5</v>
      </c>
      <c r="B10" s="1" t="s">
        <v>5</v>
      </c>
      <c r="C10" s="1">
        <v>815</v>
      </c>
      <c r="D10" s="1">
        <v>753</v>
      </c>
      <c r="E10" s="1">
        <v>658</v>
      </c>
      <c r="F10" s="13">
        <v>435</v>
      </c>
      <c r="G10" s="28">
        <v>480</v>
      </c>
      <c r="H10" s="30">
        <v>455</v>
      </c>
      <c r="I10" s="28">
        <v>158</v>
      </c>
      <c r="J10" s="28">
        <v>110</v>
      </c>
      <c r="K10" s="28">
        <v>93</v>
      </c>
      <c r="L10" s="28">
        <v>88</v>
      </c>
      <c r="M10" s="1" t="e">
        <f>#REF!+#REF!</f>
        <v>#REF!</v>
      </c>
      <c r="N10" s="1" t="e">
        <f>#REF!+#REF!</f>
        <v>#REF!</v>
      </c>
      <c r="O10" s="1" t="e">
        <f>#REF!+#REF!</f>
        <v>#REF!</v>
      </c>
      <c r="P10" s="14">
        <v>5016</v>
      </c>
      <c r="Q10" s="28">
        <v>346</v>
      </c>
      <c r="R10" s="28">
        <v>295</v>
      </c>
      <c r="S10" s="28">
        <v>177</v>
      </c>
      <c r="T10" s="28">
        <v>159</v>
      </c>
      <c r="U10" s="28">
        <v>195</v>
      </c>
      <c r="V10" s="28">
        <v>110</v>
      </c>
      <c r="W10" s="28">
        <v>81</v>
      </c>
      <c r="X10" s="28">
        <v>61</v>
      </c>
      <c r="Y10" s="28">
        <v>49</v>
      </c>
      <c r="Z10" s="28">
        <v>115</v>
      </c>
      <c r="AA10" s="28">
        <v>84</v>
      </c>
      <c r="AB10" s="28">
        <v>53</v>
      </c>
      <c r="AC10" s="28">
        <v>18</v>
      </c>
      <c r="AD10" s="28">
        <v>31</v>
      </c>
      <c r="AE10" s="28">
        <v>31</v>
      </c>
      <c r="AF10" s="28">
        <v>0</v>
      </c>
      <c r="AG10" s="28">
        <v>7</v>
      </c>
      <c r="AH10" s="28">
        <v>8</v>
      </c>
    </row>
    <row r="11" spans="1:34" ht="15">
      <c r="A11" s="12">
        <f t="shared" si="0"/>
        <v>6</v>
      </c>
      <c r="B11" s="1" t="s">
        <v>6</v>
      </c>
      <c r="C11" s="1">
        <v>424</v>
      </c>
      <c r="D11" s="1">
        <v>441</v>
      </c>
      <c r="E11" s="1">
        <v>353</v>
      </c>
      <c r="F11" s="13">
        <v>339</v>
      </c>
      <c r="G11" s="28">
        <v>374</v>
      </c>
      <c r="H11" s="30">
        <v>305</v>
      </c>
      <c r="I11" s="28">
        <v>34</v>
      </c>
      <c r="J11" s="28">
        <v>11</v>
      </c>
      <c r="K11" s="28">
        <v>15</v>
      </c>
      <c r="L11" s="28">
        <v>18</v>
      </c>
      <c r="M11" s="1" t="e">
        <f>#REF!+#REF!</f>
        <v>#REF!</v>
      </c>
      <c r="N11" s="1" t="e">
        <f>#REF!+#REF!</f>
        <v>#REF!</v>
      </c>
      <c r="O11" s="1" t="e">
        <f>#REF!+#REF!</f>
        <v>#REF!</v>
      </c>
      <c r="P11" s="14">
        <v>4942</v>
      </c>
      <c r="Q11" s="28">
        <v>189</v>
      </c>
      <c r="R11" s="28">
        <v>206</v>
      </c>
      <c r="S11" s="28">
        <v>173</v>
      </c>
      <c r="T11" s="28">
        <v>194</v>
      </c>
      <c r="U11" s="28">
        <v>132</v>
      </c>
      <c r="V11" s="28">
        <v>40</v>
      </c>
      <c r="W11" s="28">
        <v>39</v>
      </c>
      <c r="X11" s="28">
        <v>34</v>
      </c>
      <c r="Y11" s="28">
        <v>33</v>
      </c>
      <c r="Z11" s="28">
        <v>19</v>
      </c>
      <c r="AA11" s="28">
        <v>26</v>
      </c>
      <c r="AB11" s="28">
        <v>29</v>
      </c>
      <c r="AC11" s="28">
        <v>13</v>
      </c>
      <c r="AD11" s="28">
        <v>19</v>
      </c>
      <c r="AE11" s="28">
        <v>21</v>
      </c>
      <c r="AF11" s="28">
        <v>2</v>
      </c>
      <c r="AG11" s="28">
        <v>2</v>
      </c>
      <c r="AH11" s="28">
        <v>8</v>
      </c>
    </row>
    <row r="12" spans="1:34" ht="15">
      <c r="A12" s="12">
        <f t="shared" si="0"/>
        <v>7</v>
      </c>
      <c r="B12" s="1" t="s">
        <v>7</v>
      </c>
      <c r="C12" s="1">
        <v>390</v>
      </c>
      <c r="D12" s="1">
        <v>326</v>
      </c>
      <c r="E12" s="1">
        <v>272</v>
      </c>
      <c r="F12" s="13">
        <v>224</v>
      </c>
      <c r="G12" s="28">
        <v>223</v>
      </c>
      <c r="H12" s="30">
        <v>211</v>
      </c>
      <c r="I12" s="28">
        <v>26</v>
      </c>
      <c r="J12" s="28">
        <v>23</v>
      </c>
      <c r="K12" s="28">
        <v>19</v>
      </c>
      <c r="L12" s="28">
        <v>18</v>
      </c>
      <c r="M12" s="1" t="e">
        <f>#REF!+#REF!</f>
        <v>#REF!</v>
      </c>
      <c r="N12" s="1" t="e">
        <f>#REF!+#REF!</f>
        <v>#REF!</v>
      </c>
      <c r="O12" s="1" t="e">
        <f>#REF!+#REF!</f>
        <v>#REF!</v>
      </c>
      <c r="P12" s="14">
        <v>2805</v>
      </c>
      <c r="Q12" s="28">
        <v>190</v>
      </c>
      <c r="R12" s="28">
        <v>129</v>
      </c>
      <c r="S12" s="28">
        <v>142</v>
      </c>
      <c r="T12" s="28">
        <v>43</v>
      </c>
      <c r="U12" s="28">
        <v>31</v>
      </c>
      <c r="V12" s="28">
        <v>64</v>
      </c>
      <c r="W12" s="28">
        <v>66</v>
      </c>
      <c r="X12" s="28">
        <v>40</v>
      </c>
      <c r="Y12" s="28">
        <v>60</v>
      </c>
      <c r="Z12" s="28">
        <v>44</v>
      </c>
      <c r="AA12" s="28">
        <v>8</v>
      </c>
      <c r="AB12" s="28">
        <v>4</v>
      </c>
      <c r="AC12" s="28">
        <v>3</v>
      </c>
      <c r="AD12" s="28">
        <v>10</v>
      </c>
      <c r="AE12" s="28">
        <v>0</v>
      </c>
      <c r="AF12" s="28">
        <v>2</v>
      </c>
      <c r="AG12" s="28">
        <v>0</v>
      </c>
      <c r="AH12" s="28">
        <v>0</v>
      </c>
    </row>
    <row r="13" spans="1:34" ht="15">
      <c r="A13" s="12">
        <f t="shared" si="0"/>
        <v>8</v>
      </c>
      <c r="B13" s="1" t="s">
        <v>8</v>
      </c>
      <c r="C13" s="1">
        <v>457</v>
      </c>
      <c r="D13" s="1">
        <v>400</v>
      </c>
      <c r="E13" s="1">
        <v>383</v>
      </c>
      <c r="F13" s="13">
        <v>301</v>
      </c>
      <c r="G13" s="28">
        <v>229</v>
      </c>
      <c r="H13" s="30">
        <v>254</v>
      </c>
      <c r="I13" s="28">
        <v>23</v>
      </c>
      <c r="J13" s="28">
        <v>13</v>
      </c>
      <c r="K13" s="28">
        <v>4</v>
      </c>
      <c r="L13" s="28">
        <v>3</v>
      </c>
      <c r="M13" s="1" t="e">
        <f>#REF!+#REF!</f>
        <v>#REF!</v>
      </c>
      <c r="N13" s="1" t="e">
        <f>#REF!+#REF!</f>
        <v>#REF!</v>
      </c>
      <c r="O13" s="1" t="e">
        <f>#REF!+#REF!</f>
        <v>#REF!</v>
      </c>
      <c r="P13" s="14">
        <v>4370</v>
      </c>
      <c r="Q13" s="28">
        <v>168</v>
      </c>
      <c r="R13" s="28">
        <v>154</v>
      </c>
      <c r="S13" s="28">
        <v>125</v>
      </c>
      <c r="T13" s="28">
        <v>77</v>
      </c>
      <c r="U13" s="28">
        <v>74</v>
      </c>
      <c r="V13" s="28">
        <v>20</v>
      </c>
      <c r="W13" s="28">
        <v>42</v>
      </c>
      <c r="X13" s="28">
        <v>35</v>
      </c>
      <c r="Y13" s="28">
        <v>8</v>
      </c>
      <c r="Z13" s="28">
        <v>26</v>
      </c>
      <c r="AA13" s="28">
        <v>33</v>
      </c>
      <c r="AB13" s="28">
        <v>16</v>
      </c>
      <c r="AC13" s="28">
        <v>12</v>
      </c>
      <c r="AD13" s="28">
        <v>12</v>
      </c>
      <c r="AE13" s="28">
        <v>21</v>
      </c>
      <c r="AF13" s="28">
        <v>6</v>
      </c>
      <c r="AG13" s="28">
        <v>2</v>
      </c>
      <c r="AH13" s="28">
        <v>9</v>
      </c>
    </row>
    <row r="14" spans="1:34" ht="15">
      <c r="A14" s="12">
        <f t="shared" si="0"/>
        <v>9</v>
      </c>
      <c r="B14" s="1" t="s">
        <v>9</v>
      </c>
      <c r="C14" s="1">
        <v>347</v>
      </c>
      <c r="D14" s="1">
        <v>261</v>
      </c>
      <c r="E14" s="1">
        <v>298</v>
      </c>
      <c r="F14" s="13">
        <v>299</v>
      </c>
      <c r="G14" s="28">
        <v>363</v>
      </c>
      <c r="H14" s="30">
        <v>323</v>
      </c>
      <c r="I14" s="28">
        <v>3</v>
      </c>
      <c r="J14" s="28">
        <v>1</v>
      </c>
      <c r="K14" s="28">
        <v>9</v>
      </c>
      <c r="L14" s="28">
        <v>12</v>
      </c>
      <c r="M14" s="1" t="e">
        <f>#REF!+#REF!</f>
        <v>#REF!</v>
      </c>
      <c r="N14" s="1" t="e">
        <f>#REF!+#REF!</f>
        <v>#REF!</v>
      </c>
      <c r="O14" s="1" t="e">
        <f>#REF!+#REF!</f>
        <v>#REF!</v>
      </c>
      <c r="P14" s="14">
        <v>4600</v>
      </c>
      <c r="Q14" s="28">
        <v>80</v>
      </c>
      <c r="R14" s="28">
        <v>100</v>
      </c>
      <c r="S14" s="28">
        <v>147</v>
      </c>
      <c r="T14" s="28">
        <v>134</v>
      </c>
      <c r="U14" s="28">
        <v>137</v>
      </c>
      <c r="V14" s="28">
        <v>33</v>
      </c>
      <c r="W14" s="28">
        <v>48</v>
      </c>
      <c r="X14" s="28">
        <v>69</v>
      </c>
      <c r="Y14" s="28">
        <v>81</v>
      </c>
      <c r="Z14" s="28">
        <v>57</v>
      </c>
      <c r="AA14" s="28">
        <v>28</v>
      </c>
      <c r="AB14" s="28">
        <v>20</v>
      </c>
      <c r="AC14" s="28">
        <v>15</v>
      </c>
      <c r="AD14" s="28">
        <v>24</v>
      </c>
      <c r="AE14" s="28">
        <v>4</v>
      </c>
      <c r="AF14" s="28">
        <v>0</v>
      </c>
      <c r="AG14" s="28">
        <v>9</v>
      </c>
      <c r="AH14" s="28">
        <v>0</v>
      </c>
    </row>
    <row r="15" spans="1:34" ht="15">
      <c r="A15" s="12">
        <f t="shared" si="0"/>
        <v>10</v>
      </c>
      <c r="B15" s="1" t="s">
        <v>10</v>
      </c>
      <c r="C15" s="1">
        <v>3727</v>
      </c>
      <c r="D15" s="1">
        <v>3056</v>
      </c>
      <c r="E15" s="1">
        <v>2841</v>
      </c>
      <c r="F15" s="13">
        <v>2580</v>
      </c>
      <c r="G15" s="28">
        <v>2491</v>
      </c>
      <c r="H15" s="30">
        <v>2044</v>
      </c>
      <c r="I15" s="28">
        <v>473</v>
      </c>
      <c r="J15" s="28">
        <v>253</v>
      </c>
      <c r="K15" s="28">
        <v>256</v>
      </c>
      <c r="L15" s="28">
        <v>209</v>
      </c>
      <c r="M15" s="1" t="e">
        <f>#REF!+#REF!</f>
        <v>#REF!</v>
      </c>
      <c r="N15" s="1" t="e">
        <f>#REF!+#REF!</f>
        <v>#REF!</v>
      </c>
      <c r="O15" s="1" t="e">
        <f>#REF!+#REF!</f>
        <v>#REF!</v>
      </c>
      <c r="P15" s="14">
        <v>23537</v>
      </c>
      <c r="Q15" s="28">
        <v>1368</v>
      </c>
      <c r="R15" s="28">
        <v>1256</v>
      </c>
      <c r="S15" s="28">
        <v>911</v>
      </c>
      <c r="T15" s="28">
        <v>845</v>
      </c>
      <c r="U15" s="28">
        <v>856</v>
      </c>
      <c r="V15" s="28">
        <v>206</v>
      </c>
      <c r="W15" s="28">
        <v>243</v>
      </c>
      <c r="X15" s="28">
        <v>210</v>
      </c>
      <c r="Y15" s="28">
        <v>187</v>
      </c>
      <c r="Z15" s="28">
        <v>183</v>
      </c>
      <c r="AA15" s="28">
        <v>88</v>
      </c>
      <c r="AB15" s="28">
        <v>87</v>
      </c>
      <c r="AC15" s="28">
        <v>63</v>
      </c>
      <c r="AD15" s="28">
        <v>36</v>
      </c>
      <c r="AE15" s="28">
        <v>41</v>
      </c>
      <c r="AF15" s="28">
        <v>15</v>
      </c>
      <c r="AG15" s="28">
        <v>5</v>
      </c>
      <c r="AH15" s="28">
        <v>10</v>
      </c>
    </row>
    <row r="16" spans="1:34" ht="15">
      <c r="A16" s="12">
        <f t="shared" si="0"/>
        <v>11</v>
      </c>
      <c r="B16" s="1" t="s">
        <v>11</v>
      </c>
      <c r="C16" s="1">
        <v>377</v>
      </c>
      <c r="D16" s="1">
        <v>371</v>
      </c>
      <c r="E16" s="1">
        <v>326</v>
      </c>
      <c r="F16" s="13">
        <v>259</v>
      </c>
      <c r="G16" s="28">
        <v>241</v>
      </c>
      <c r="H16" s="30">
        <v>257</v>
      </c>
      <c r="I16" s="28">
        <v>7</v>
      </c>
      <c r="J16" s="28">
        <v>18</v>
      </c>
      <c r="K16" s="28">
        <v>21</v>
      </c>
      <c r="L16" s="28">
        <v>14</v>
      </c>
      <c r="M16" s="1" t="e">
        <f>#REF!+#REF!</f>
        <v>#REF!</v>
      </c>
      <c r="N16" s="1" t="e">
        <f>#REF!+#REF!</f>
        <v>#REF!</v>
      </c>
      <c r="O16" s="1" t="e">
        <f>#REF!+#REF!</f>
        <v>#REF!</v>
      </c>
      <c r="P16" s="14">
        <v>3708</v>
      </c>
      <c r="Q16" s="28">
        <v>183</v>
      </c>
      <c r="R16" s="28">
        <v>169</v>
      </c>
      <c r="S16" s="28">
        <v>145</v>
      </c>
      <c r="T16" s="28">
        <v>109</v>
      </c>
      <c r="U16" s="28">
        <v>140</v>
      </c>
      <c r="V16" s="28">
        <v>51</v>
      </c>
      <c r="W16" s="28">
        <v>63</v>
      </c>
      <c r="X16" s="28">
        <v>40</v>
      </c>
      <c r="Y16" s="28">
        <v>46</v>
      </c>
      <c r="Z16" s="28">
        <v>68</v>
      </c>
      <c r="AA16" s="28">
        <v>97</v>
      </c>
      <c r="AB16" s="28">
        <v>72</v>
      </c>
      <c r="AC16" s="28">
        <v>27</v>
      </c>
      <c r="AD16" s="28">
        <v>34</v>
      </c>
      <c r="AE16" s="28">
        <v>57</v>
      </c>
      <c r="AF16" s="28">
        <v>9</v>
      </c>
      <c r="AG16" s="28">
        <v>6</v>
      </c>
      <c r="AH16" s="28">
        <v>13</v>
      </c>
    </row>
    <row r="17" spans="1:34" ht="15">
      <c r="A17" s="12">
        <f t="shared" si="0"/>
        <v>12</v>
      </c>
      <c r="B17" s="1" t="s">
        <v>12</v>
      </c>
      <c r="C17" s="1">
        <v>470</v>
      </c>
      <c r="D17" s="1">
        <v>442</v>
      </c>
      <c r="E17" s="1">
        <v>437</v>
      </c>
      <c r="F17" s="13">
        <v>424</v>
      </c>
      <c r="G17" s="28">
        <v>439</v>
      </c>
      <c r="H17" s="30">
        <v>361</v>
      </c>
      <c r="I17" s="28">
        <v>13</v>
      </c>
      <c r="J17" s="28">
        <v>25</v>
      </c>
      <c r="K17" s="28">
        <v>24</v>
      </c>
      <c r="L17" s="28">
        <v>30</v>
      </c>
      <c r="M17" s="1" t="e">
        <f>#REF!+#REF!</f>
        <v>#REF!</v>
      </c>
      <c r="N17" s="1" t="e">
        <f>#REF!+#REF!</f>
        <v>#REF!</v>
      </c>
      <c r="O17" s="1" t="e">
        <f>#REF!+#REF!</f>
        <v>#REF!</v>
      </c>
      <c r="P17" s="14">
        <v>3995</v>
      </c>
      <c r="Q17" s="28">
        <v>211</v>
      </c>
      <c r="R17" s="28">
        <v>207</v>
      </c>
      <c r="S17" s="28">
        <v>222</v>
      </c>
      <c r="T17" s="28">
        <v>226</v>
      </c>
      <c r="U17" s="28">
        <v>120</v>
      </c>
      <c r="V17" s="28">
        <v>20</v>
      </c>
      <c r="W17" s="28">
        <v>31</v>
      </c>
      <c r="X17" s="28">
        <v>45</v>
      </c>
      <c r="Y17" s="28">
        <v>24</v>
      </c>
      <c r="Z17" s="28">
        <v>24</v>
      </c>
      <c r="AA17" s="28">
        <v>38</v>
      </c>
      <c r="AB17" s="28">
        <v>27</v>
      </c>
      <c r="AC17" s="28">
        <v>33</v>
      </c>
      <c r="AD17" s="28">
        <v>30</v>
      </c>
      <c r="AE17" s="28">
        <v>18</v>
      </c>
      <c r="AF17" s="28">
        <v>3</v>
      </c>
      <c r="AG17" s="28">
        <v>3</v>
      </c>
      <c r="AH17" s="28">
        <v>6</v>
      </c>
    </row>
    <row r="18" spans="1:34" ht="15">
      <c r="A18" s="12">
        <f t="shared" si="0"/>
        <v>13</v>
      </c>
      <c r="B18" s="1" t="s">
        <v>13</v>
      </c>
      <c r="C18" s="1">
        <v>750</v>
      </c>
      <c r="D18" s="1">
        <v>674</v>
      </c>
      <c r="E18" s="1">
        <v>704</v>
      </c>
      <c r="F18" s="13">
        <v>672</v>
      </c>
      <c r="G18" s="28">
        <v>631</v>
      </c>
      <c r="H18" s="30">
        <v>502</v>
      </c>
      <c r="I18" s="28">
        <v>57</v>
      </c>
      <c r="J18" s="28">
        <v>63</v>
      </c>
      <c r="K18" s="28">
        <v>65</v>
      </c>
      <c r="L18" s="28">
        <v>98</v>
      </c>
      <c r="M18" s="1" t="e">
        <f>#REF!+#REF!</f>
        <v>#REF!</v>
      </c>
      <c r="N18" s="1" t="e">
        <f>#REF!+#REF!</f>
        <v>#REF!</v>
      </c>
      <c r="O18" s="1" t="e">
        <f>#REF!+#REF!</f>
        <v>#REF!</v>
      </c>
      <c r="P18" s="14">
        <v>5693</v>
      </c>
      <c r="Q18" s="28">
        <v>327</v>
      </c>
      <c r="R18" s="28">
        <v>294</v>
      </c>
      <c r="S18" s="28">
        <v>259</v>
      </c>
      <c r="T18" s="28">
        <v>307</v>
      </c>
      <c r="U18" s="28">
        <v>222</v>
      </c>
      <c r="V18" s="28">
        <v>66</v>
      </c>
      <c r="W18" s="28">
        <v>57</v>
      </c>
      <c r="X18" s="28">
        <v>70</v>
      </c>
      <c r="Y18" s="28">
        <v>61</v>
      </c>
      <c r="Z18" s="28">
        <v>63</v>
      </c>
      <c r="AA18" s="28">
        <v>14</v>
      </c>
      <c r="AB18" s="28">
        <v>2</v>
      </c>
      <c r="AC18" s="28">
        <v>19</v>
      </c>
      <c r="AD18" s="28">
        <v>9</v>
      </c>
      <c r="AE18" s="28">
        <v>13</v>
      </c>
      <c r="AF18" s="28">
        <v>3</v>
      </c>
      <c r="AG18" s="28">
        <v>4</v>
      </c>
      <c r="AH18" s="28">
        <v>0</v>
      </c>
    </row>
    <row r="19" spans="1:34" ht="15">
      <c r="A19" s="12">
        <f t="shared" si="0"/>
        <v>14</v>
      </c>
      <c r="B19" s="1" t="s">
        <v>14</v>
      </c>
      <c r="C19" s="1">
        <v>621</v>
      </c>
      <c r="D19" s="1">
        <v>509</v>
      </c>
      <c r="E19" s="1">
        <v>332</v>
      </c>
      <c r="F19" s="13">
        <v>300</v>
      </c>
      <c r="G19" s="28">
        <v>289</v>
      </c>
      <c r="H19" s="30">
        <v>245</v>
      </c>
      <c r="I19" s="28">
        <v>17</v>
      </c>
      <c r="J19" s="28">
        <v>13</v>
      </c>
      <c r="K19" s="28">
        <v>27</v>
      </c>
      <c r="L19" s="28">
        <v>28</v>
      </c>
      <c r="M19" s="1" t="e">
        <f>#REF!+#REF!</f>
        <v>#REF!</v>
      </c>
      <c r="N19" s="1" t="e">
        <f>#REF!+#REF!</f>
        <v>#REF!</v>
      </c>
      <c r="O19" s="1" t="e">
        <f>#REF!+#REF!</f>
        <v>#REF!</v>
      </c>
      <c r="P19" s="14">
        <v>4725</v>
      </c>
      <c r="Q19" s="28">
        <v>278</v>
      </c>
      <c r="R19" s="28">
        <v>140</v>
      </c>
      <c r="S19" s="28">
        <v>117</v>
      </c>
      <c r="T19" s="28">
        <v>73</v>
      </c>
      <c r="U19" s="28">
        <v>101</v>
      </c>
      <c r="V19" s="28">
        <v>56</v>
      </c>
      <c r="W19" s="28">
        <v>57</v>
      </c>
      <c r="X19" s="28">
        <v>45</v>
      </c>
      <c r="Y19" s="28">
        <v>61</v>
      </c>
      <c r="Z19" s="28">
        <v>67</v>
      </c>
      <c r="AA19" s="28">
        <v>47</v>
      </c>
      <c r="AB19" s="28">
        <v>20</v>
      </c>
      <c r="AC19" s="28">
        <v>19</v>
      </c>
      <c r="AD19" s="28">
        <v>22</v>
      </c>
      <c r="AE19" s="28">
        <v>11</v>
      </c>
      <c r="AF19" s="28">
        <v>3</v>
      </c>
      <c r="AG19" s="28">
        <v>10</v>
      </c>
      <c r="AH19" s="28">
        <v>0</v>
      </c>
    </row>
    <row r="20" spans="1:34" ht="15">
      <c r="A20" s="12">
        <f t="shared" si="0"/>
        <v>15</v>
      </c>
      <c r="B20" s="1" t="s">
        <v>15</v>
      </c>
      <c r="C20" s="1">
        <v>1146</v>
      </c>
      <c r="D20" s="1">
        <v>990</v>
      </c>
      <c r="E20" s="1">
        <v>805</v>
      </c>
      <c r="F20" s="13">
        <v>638</v>
      </c>
      <c r="G20" s="28">
        <v>630</v>
      </c>
      <c r="H20" s="30">
        <v>636</v>
      </c>
      <c r="I20" s="28">
        <v>84</v>
      </c>
      <c r="J20" s="28">
        <v>64</v>
      </c>
      <c r="K20" s="28">
        <v>43</v>
      </c>
      <c r="L20" s="28">
        <v>32</v>
      </c>
      <c r="M20" s="1" t="e">
        <f>#REF!+#REF!</f>
        <v>#REF!</v>
      </c>
      <c r="N20" s="1" t="e">
        <f>#REF!+#REF!</f>
        <v>#REF!</v>
      </c>
      <c r="O20" s="1" t="e">
        <f>#REF!+#REF!</f>
        <v>#REF!</v>
      </c>
      <c r="P20" s="14">
        <v>6057</v>
      </c>
      <c r="Q20" s="28">
        <v>581</v>
      </c>
      <c r="R20" s="28">
        <v>489</v>
      </c>
      <c r="S20" s="28">
        <v>291</v>
      </c>
      <c r="T20" s="28">
        <v>285</v>
      </c>
      <c r="U20" s="28">
        <v>332</v>
      </c>
      <c r="V20" s="28">
        <v>152</v>
      </c>
      <c r="W20" s="28">
        <v>62</v>
      </c>
      <c r="X20" s="28">
        <v>93</v>
      </c>
      <c r="Y20" s="28">
        <v>75</v>
      </c>
      <c r="Z20" s="28">
        <v>74</v>
      </c>
      <c r="AA20" s="28">
        <v>98</v>
      </c>
      <c r="AB20" s="28">
        <v>82</v>
      </c>
      <c r="AC20" s="28">
        <v>39</v>
      </c>
      <c r="AD20" s="28">
        <v>27</v>
      </c>
      <c r="AE20" s="28">
        <v>48</v>
      </c>
      <c r="AF20" s="28">
        <v>8</v>
      </c>
      <c r="AG20" s="28">
        <v>7</v>
      </c>
      <c r="AH20" s="28">
        <v>12</v>
      </c>
    </row>
    <row r="21" spans="1:34" ht="15">
      <c r="A21" s="12">
        <f t="shared" si="0"/>
        <v>16</v>
      </c>
      <c r="B21" s="1" t="s">
        <v>16</v>
      </c>
      <c r="C21" s="1">
        <v>816</v>
      </c>
      <c r="D21" s="1">
        <v>711</v>
      </c>
      <c r="E21" s="1">
        <v>605</v>
      </c>
      <c r="F21" s="13">
        <v>575</v>
      </c>
      <c r="G21" s="28">
        <v>520</v>
      </c>
      <c r="H21" s="30">
        <v>553</v>
      </c>
      <c r="I21" s="28">
        <v>8</v>
      </c>
      <c r="J21" s="28">
        <v>6</v>
      </c>
      <c r="K21" s="28">
        <v>7</v>
      </c>
      <c r="L21" s="28">
        <v>9</v>
      </c>
      <c r="M21" s="1" t="e">
        <f>#REF!+#REF!</f>
        <v>#REF!</v>
      </c>
      <c r="N21" s="1" t="e">
        <f>#REF!+#REF!</f>
        <v>#REF!</v>
      </c>
      <c r="O21" s="1" t="e">
        <f>#REF!+#REF!</f>
        <v>#REF!</v>
      </c>
      <c r="P21" s="14">
        <v>7892</v>
      </c>
      <c r="Q21" s="28">
        <v>381</v>
      </c>
      <c r="R21" s="28">
        <v>214</v>
      </c>
      <c r="S21" s="28">
        <v>263</v>
      </c>
      <c r="T21" s="28">
        <v>206</v>
      </c>
      <c r="U21" s="28">
        <v>235</v>
      </c>
      <c r="V21" s="28">
        <v>41</v>
      </c>
      <c r="W21" s="28">
        <v>49</v>
      </c>
      <c r="X21" s="28">
        <v>42</v>
      </c>
      <c r="Y21" s="28">
        <v>32</v>
      </c>
      <c r="Z21" s="28">
        <v>64</v>
      </c>
      <c r="AA21" s="28">
        <v>25</v>
      </c>
      <c r="AB21" s="28">
        <v>30</v>
      </c>
      <c r="AC21" s="28">
        <v>19</v>
      </c>
      <c r="AD21" s="28">
        <v>20</v>
      </c>
      <c r="AE21" s="28">
        <v>14</v>
      </c>
      <c r="AF21" s="28">
        <v>3</v>
      </c>
      <c r="AG21" s="28">
        <v>0</v>
      </c>
      <c r="AH21" s="28">
        <v>1</v>
      </c>
    </row>
    <row r="22" spans="1:34" ht="15">
      <c r="A22" s="12">
        <f t="shared" si="0"/>
        <v>17</v>
      </c>
      <c r="B22" s="1" t="s">
        <v>17</v>
      </c>
      <c r="C22" s="1">
        <v>684</v>
      </c>
      <c r="D22" s="1">
        <v>571</v>
      </c>
      <c r="E22" s="1">
        <v>424</v>
      </c>
      <c r="F22" s="13">
        <v>413</v>
      </c>
      <c r="G22" s="28">
        <v>417</v>
      </c>
      <c r="H22" s="30">
        <v>500</v>
      </c>
      <c r="I22" s="28">
        <v>41</v>
      </c>
      <c r="J22" s="28">
        <v>20</v>
      </c>
      <c r="K22" s="28">
        <v>20</v>
      </c>
      <c r="L22" s="28">
        <v>24</v>
      </c>
      <c r="M22" s="1" t="e">
        <f>#REF!+#REF!</f>
        <v>#REF!</v>
      </c>
      <c r="N22" s="1" t="e">
        <f>#REF!+#REF!</f>
        <v>#REF!</v>
      </c>
      <c r="O22" s="1" t="e">
        <f>#REF!+#REF!</f>
        <v>#REF!</v>
      </c>
      <c r="P22" s="14">
        <v>6818</v>
      </c>
      <c r="Q22" s="28">
        <v>318</v>
      </c>
      <c r="R22" s="28">
        <v>198</v>
      </c>
      <c r="S22" s="28">
        <v>220</v>
      </c>
      <c r="T22" s="28">
        <v>195</v>
      </c>
      <c r="U22" s="28">
        <v>212</v>
      </c>
      <c r="V22" s="28">
        <v>105</v>
      </c>
      <c r="W22" s="28">
        <v>73</v>
      </c>
      <c r="X22" s="28">
        <v>89</v>
      </c>
      <c r="Y22" s="28">
        <v>73</v>
      </c>
      <c r="Z22" s="28">
        <v>107</v>
      </c>
      <c r="AA22" s="28">
        <v>35</v>
      </c>
      <c r="AB22" s="28">
        <v>20</v>
      </c>
      <c r="AC22" s="28">
        <v>26</v>
      </c>
      <c r="AD22" s="28">
        <v>30</v>
      </c>
      <c r="AE22" s="28">
        <v>19</v>
      </c>
      <c r="AF22" s="28">
        <v>8</v>
      </c>
      <c r="AG22" s="28">
        <v>7</v>
      </c>
      <c r="AH22" s="28">
        <v>1</v>
      </c>
    </row>
    <row r="23" spans="1:34" ht="15">
      <c r="A23" s="12">
        <f t="shared" si="0"/>
        <v>18</v>
      </c>
      <c r="B23" s="1" t="s">
        <v>18</v>
      </c>
      <c r="C23" s="1">
        <v>2860</v>
      </c>
      <c r="D23" s="1">
        <v>2376</v>
      </c>
      <c r="E23" s="1">
        <v>2247</v>
      </c>
      <c r="F23" s="13">
        <v>2350</v>
      </c>
      <c r="G23" s="28">
        <v>2076</v>
      </c>
      <c r="H23" s="30">
        <v>1852</v>
      </c>
      <c r="I23" s="28">
        <v>424</v>
      </c>
      <c r="J23" s="28">
        <v>324</v>
      </c>
      <c r="K23" s="28">
        <v>325</v>
      </c>
      <c r="L23" s="28">
        <v>252</v>
      </c>
      <c r="M23" s="1" t="e">
        <f>#REF!+#REF!</f>
        <v>#REF!</v>
      </c>
      <c r="N23" s="1" t="e">
        <f>#REF!+#REF!</f>
        <v>#REF!</v>
      </c>
      <c r="O23" s="1" t="e">
        <f>#REF!+#REF!</f>
        <v>#REF!</v>
      </c>
      <c r="P23" s="14">
        <v>17114</v>
      </c>
      <c r="Q23" s="28">
        <v>742</v>
      </c>
      <c r="R23" s="28">
        <v>761</v>
      </c>
      <c r="S23" s="28">
        <v>606</v>
      </c>
      <c r="T23" s="28">
        <v>763</v>
      </c>
      <c r="U23" s="28">
        <v>716</v>
      </c>
      <c r="V23" s="28">
        <v>173</v>
      </c>
      <c r="W23" s="28">
        <v>153</v>
      </c>
      <c r="X23" s="28">
        <v>173</v>
      </c>
      <c r="Y23" s="28">
        <v>183</v>
      </c>
      <c r="Z23" s="28">
        <v>173</v>
      </c>
      <c r="AA23" s="28">
        <v>51</v>
      </c>
      <c r="AB23" s="28">
        <v>26</v>
      </c>
      <c r="AC23" s="28">
        <v>63</v>
      </c>
      <c r="AD23" s="28">
        <v>50</v>
      </c>
      <c r="AE23" s="28">
        <v>40</v>
      </c>
      <c r="AF23" s="28">
        <v>13</v>
      </c>
      <c r="AG23" s="28">
        <v>16</v>
      </c>
      <c r="AH23" s="28">
        <v>7</v>
      </c>
    </row>
    <row r="24" spans="1:34" s="11" customFormat="1" ht="25.5">
      <c r="A24" s="12"/>
      <c r="B24" s="10" t="s">
        <v>106</v>
      </c>
      <c r="C24" s="10">
        <v>8543</v>
      </c>
      <c r="D24" s="10">
        <v>7716</v>
      </c>
      <c r="E24" s="10">
        <v>6617</v>
      </c>
      <c r="F24" s="10">
        <v>6165</v>
      </c>
      <c r="G24" s="10">
        <v>5114</v>
      </c>
      <c r="H24" s="10">
        <v>4768</v>
      </c>
      <c r="I24" s="10">
        <v>883</v>
      </c>
      <c r="J24" s="10">
        <v>791</v>
      </c>
      <c r="K24" s="10">
        <v>463</v>
      </c>
      <c r="L24" s="10">
        <v>339</v>
      </c>
      <c r="M24" s="10" t="e">
        <f>#REF!+#REF!</f>
        <v>#REF!</v>
      </c>
      <c r="N24" s="10" t="e">
        <f>#REF!+#REF!</f>
        <v>#REF!</v>
      </c>
      <c r="O24" s="10" t="e">
        <f>#REF!+#REF!</f>
        <v>#REF!</v>
      </c>
      <c r="P24" s="10">
        <v>66689</v>
      </c>
      <c r="Q24" s="10">
        <v>4098</v>
      </c>
      <c r="R24" s="10">
        <v>3443</v>
      </c>
      <c r="S24" s="10">
        <v>3064</v>
      </c>
      <c r="T24" s="10">
        <v>2641</v>
      </c>
      <c r="U24" s="10">
        <v>2536</v>
      </c>
      <c r="V24" s="10">
        <v>791</v>
      </c>
      <c r="W24" s="10">
        <v>771</v>
      </c>
      <c r="X24" s="10">
        <v>825</v>
      </c>
      <c r="Y24" s="10">
        <v>791</v>
      </c>
      <c r="Z24" s="10">
        <v>796</v>
      </c>
      <c r="AA24" s="10">
        <v>477</v>
      </c>
      <c r="AB24" s="10">
        <v>498</v>
      </c>
      <c r="AC24" s="10">
        <v>417</v>
      </c>
      <c r="AD24" s="10">
        <v>330</v>
      </c>
      <c r="AE24" s="10">
        <v>368</v>
      </c>
      <c r="AF24" s="10">
        <v>119</v>
      </c>
      <c r="AG24" s="10">
        <v>90</v>
      </c>
      <c r="AH24" s="10">
        <v>102</v>
      </c>
    </row>
    <row r="25" spans="1:34" ht="15">
      <c r="A25" s="12">
        <f t="shared" si="0"/>
        <v>1</v>
      </c>
      <c r="B25" s="1" t="s">
        <v>19</v>
      </c>
      <c r="C25" s="1">
        <v>465</v>
      </c>
      <c r="D25" s="1">
        <v>379</v>
      </c>
      <c r="E25" s="1">
        <v>402</v>
      </c>
      <c r="F25" s="13">
        <v>346</v>
      </c>
      <c r="G25" s="28">
        <v>359</v>
      </c>
      <c r="H25" s="30">
        <v>357</v>
      </c>
      <c r="I25" s="28">
        <v>24</v>
      </c>
      <c r="J25" s="28">
        <v>24</v>
      </c>
      <c r="K25" s="28">
        <v>14</v>
      </c>
      <c r="L25" s="28">
        <v>21</v>
      </c>
      <c r="M25" s="1" t="e">
        <f>#REF!+#REF!</f>
        <v>#REF!</v>
      </c>
      <c r="N25" s="1" t="e">
        <f>#REF!+#REF!</f>
        <v>#REF!</v>
      </c>
      <c r="O25" s="1" t="e">
        <f>#REF!+#REF!</f>
        <v>#REF!</v>
      </c>
      <c r="P25" s="14">
        <v>3749</v>
      </c>
      <c r="Q25" s="28">
        <v>264</v>
      </c>
      <c r="R25" s="28">
        <v>204</v>
      </c>
      <c r="S25" s="28">
        <v>200</v>
      </c>
      <c r="T25" s="28">
        <v>200</v>
      </c>
      <c r="U25" s="28">
        <v>163</v>
      </c>
      <c r="V25" s="28">
        <v>65</v>
      </c>
      <c r="W25" s="28">
        <v>66</v>
      </c>
      <c r="X25" s="28">
        <v>73</v>
      </c>
      <c r="Y25" s="28">
        <v>56</v>
      </c>
      <c r="Z25" s="28">
        <v>90</v>
      </c>
      <c r="AA25" s="28">
        <v>83</v>
      </c>
      <c r="AB25" s="28">
        <v>78</v>
      </c>
      <c r="AC25" s="28">
        <v>62</v>
      </c>
      <c r="AD25" s="28">
        <v>51</v>
      </c>
      <c r="AE25" s="28">
        <v>66</v>
      </c>
      <c r="AF25" s="28">
        <v>16</v>
      </c>
      <c r="AG25" s="28">
        <v>19</v>
      </c>
      <c r="AH25" s="28">
        <v>29</v>
      </c>
    </row>
    <row r="26" spans="1:34" ht="15">
      <c r="A26" s="12">
        <f t="shared" si="0"/>
        <v>2</v>
      </c>
      <c r="B26" s="1" t="s">
        <v>20</v>
      </c>
      <c r="C26" s="1">
        <v>803</v>
      </c>
      <c r="D26" s="1">
        <v>618</v>
      </c>
      <c r="E26" s="1">
        <v>605</v>
      </c>
      <c r="F26" s="13">
        <v>509</v>
      </c>
      <c r="G26" s="28">
        <v>494</v>
      </c>
      <c r="H26" s="30">
        <v>588</v>
      </c>
      <c r="I26" s="28">
        <v>4</v>
      </c>
      <c r="J26" s="28">
        <v>9</v>
      </c>
      <c r="K26" s="28">
        <v>10</v>
      </c>
      <c r="L26" s="28">
        <v>12</v>
      </c>
      <c r="M26" s="1" t="e">
        <f>#REF!+#REF!</f>
        <v>#REF!</v>
      </c>
      <c r="N26" s="1" t="e">
        <f>#REF!+#REF!</f>
        <v>#REF!</v>
      </c>
      <c r="O26" s="1" t="e">
        <f>#REF!+#REF!</f>
        <v>#REF!</v>
      </c>
      <c r="P26" s="14">
        <v>6077</v>
      </c>
      <c r="Q26" s="28">
        <v>471</v>
      </c>
      <c r="R26" s="28">
        <v>370</v>
      </c>
      <c r="S26" s="28">
        <v>422</v>
      </c>
      <c r="T26" s="28">
        <v>316</v>
      </c>
      <c r="U26" s="28">
        <v>291</v>
      </c>
      <c r="V26" s="28">
        <v>106</v>
      </c>
      <c r="W26" s="28">
        <v>103</v>
      </c>
      <c r="X26" s="28">
        <v>107</v>
      </c>
      <c r="Y26" s="28">
        <v>71</v>
      </c>
      <c r="Z26" s="28">
        <v>136</v>
      </c>
      <c r="AA26" s="28">
        <v>75</v>
      </c>
      <c r="AB26" s="28">
        <v>58</v>
      </c>
      <c r="AC26" s="28">
        <v>66</v>
      </c>
      <c r="AD26" s="28">
        <v>25</v>
      </c>
      <c r="AE26" s="28">
        <v>103</v>
      </c>
      <c r="AF26" s="28">
        <v>20</v>
      </c>
      <c r="AG26" s="28">
        <v>2</v>
      </c>
      <c r="AH26" s="28">
        <v>30</v>
      </c>
    </row>
    <row r="27" spans="1:34" ht="15">
      <c r="A27" s="12">
        <f t="shared" si="0"/>
        <v>3</v>
      </c>
      <c r="B27" s="1" t="s">
        <v>21</v>
      </c>
      <c r="C27" s="1">
        <v>1308</v>
      </c>
      <c r="D27" s="1">
        <v>1237</v>
      </c>
      <c r="E27" s="1">
        <v>987</v>
      </c>
      <c r="F27" s="13">
        <v>1008</v>
      </c>
      <c r="G27" s="28">
        <v>528</v>
      </c>
      <c r="H27" s="30">
        <v>516</v>
      </c>
      <c r="I27" s="28">
        <v>314</v>
      </c>
      <c r="J27" s="28">
        <v>275</v>
      </c>
      <c r="K27" s="28">
        <v>181</v>
      </c>
      <c r="L27" s="28">
        <v>66</v>
      </c>
      <c r="M27" s="1" t="e">
        <f>#REF!+#REF!</f>
        <v>#REF!</v>
      </c>
      <c r="N27" s="1" t="e">
        <f>#REF!+#REF!</f>
        <v>#REF!</v>
      </c>
      <c r="O27" s="1" t="e">
        <f>#REF!+#REF!</f>
        <v>#REF!</v>
      </c>
      <c r="P27" s="14">
        <v>5717</v>
      </c>
      <c r="Q27" s="28">
        <v>433</v>
      </c>
      <c r="R27" s="28">
        <v>434</v>
      </c>
      <c r="S27" s="28">
        <v>430</v>
      </c>
      <c r="T27" s="28">
        <v>374</v>
      </c>
      <c r="U27" s="28">
        <v>372</v>
      </c>
      <c r="V27" s="28">
        <v>126</v>
      </c>
      <c r="W27" s="28">
        <v>84</v>
      </c>
      <c r="X27" s="28">
        <v>118</v>
      </c>
      <c r="Y27" s="28">
        <v>124</v>
      </c>
      <c r="Z27" s="28">
        <v>102</v>
      </c>
      <c r="AA27" s="28">
        <v>84</v>
      </c>
      <c r="AB27" s="28">
        <v>76</v>
      </c>
      <c r="AC27" s="28">
        <v>62</v>
      </c>
      <c r="AD27" s="28">
        <v>78</v>
      </c>
      <c r="AE27" s="28">
        <v>58</v>
      </c>
      <c r="AF27" s="28">
        <v>15</v>
      </c>
      <c r="AG27" s="28">
        <v>9</v>
      </c>
      <c r="AH27" s="28">
        <v>14</v>
      </c>
    </row>
    <row r="28" spans="1:34" ht="25.5">
      <c r="A28" s="12">
        <f t="shared" si="0"/>
        <v>4</v>
      </c>
      <c r="B28" s="1" t="s">
        <v>22</v>
      </c>
      <c r="C28" s="1">
        <v>88</v>
      </c>
      <c r="D28" s="1">
        <v>90</v>
      </c>
      <c r="E28" s="1">
        <v>55</v>
      </c>
      <c r="F28" s="13">
        <v>38</v>
      </c>
      <c r="G28" s="28">
        <v>35</v>
      </c>
      <c r="H28" s="30">
        <v>35</v>
      </c>
      <c r="I28" s="28">
        <v>7</v>
      </c>
      <c r="J28" s="28">
        <v>5</v>
      </c>
      <c r="K28" s="28">
        <v>0</v>
      </c>
      <c r="L28" s="28">
        <v>0</v>
      </c>
      <c r="M28" s="1" t="e">
        <f>#REF!+#REF!</f>
        <v>#REF!</v>
      </c>
      <c r="N28" s="1" t="e">
        <f>#REF!+#REF!</f>
        <v>#REF!</v>
      </c>
      <c r="O28" s="1" t="e">
        <f>#REF!+#REF!</f>
        <v>#REF!</v>
      </c>
      <c r="P28" s="14">
        <v>537</v>
      </c>
      <c r="Q28" s="28">
        <v>59</v>
      </c>
      <c r="R28" s="28">
        <v>39</v>
      </c>
      <c r="S28" s="28">
        <v>39</v>
      </c>
      <c r="T28" s="28">
        <v>26</v>
      </c>
      <c r="U28" s="28">
        <v>11</v>
      </c>
      <c r="V28" s="28">
        <v>7</v>
      </c>
      <c r="W28" s="28">
        <v>2</v>
      </c>
      <c r="X28" s="28">
        <v>0</v>
      </c>
      <c r="Y28" s="28">
        <v>4</v>
      </c>
      <c r="Z28" s="28">
        <v>5</v>
      </c>
      <c r="AA28" s="28">
        <v>13</v>
      </c>
      <c r="AB28" s="28">
        <v>9</v>
      </c>
      <c r="AC28" s="28">
        <v>2</v>
      </c>
      <c r="AD28" s="28">
        <v>2</v>
      </c>
      <c r="AE28" s="28">
        <v>3</v>
      </c>
      <c r="AF28" s="28">
        <v>0</v>
      </c>
      <c r="AG28" s="28">
        <v>0</v>
      </c>
      <c r="AH28" s="28">
        <v>0</v>
      </c>
    </row>
    <row r="29" spans="1:34" ht="15">
      <c r="A29" s="12">
        <f t="shared" si="0"/>
        <v>5</v>
      </c>
      <c r="B29" s="1" t="s">
        <v>23</v>
      </c>
      <c r="C29" s="1">
        <v>661</v>
      </c>
      <c r="D29" s="1">
        <v>622</v>
      </c>
      <c r="E29" s="1">
        <v>594</v>
      </c>
      <c r="F29" s="13">
        <v>611</v>
      </c>
      <c r="G29" s="28">
        <v>641</v>
      </c>
      <c r="H29" s="30">
        <v>559</v>
      </c>
      <c r="I29" s="28">
        <v>19</v>
      </c>
      <c r="J29" s="28">
        <v>22</v>
      </c>
      <c r="K29" s="28">
        <v>19</v>
      </c>
      <c r="L29" s="28">
        <v>22</v>
      </c>
      <c r="M29" s="1" t="e">
        <f>#REF!+#REF!</f>
        <v>#REF!</v>
      </c>
      <c r="N29" s="1" t="e">
        <f>#REF!+#REF!</f>
        <v>#REF!</v>
      </c>
      <c r="O29" s="1" t="e">
        <f>#REF!+#REF!</f>
        <v>#REF!</v>
      </c>
      <c r="P29" s="14">
        <v>5946</v>
      </c>
      <c r="Q29" s="28">
        <v>372</v>
      </c>
      <c r="R29" s="28">
        <v>332</v>
      </c>
      <c r="S29" s="28">
        <v>338</v>
      </c>
      <c r="T29" s="28">
        <v>375</v>
      </c>
      <c r="U29" s="28">
        <v>504</v>
      </c>
      <c r="V29" s="28">
        <v>84</v>
      </c>
      <c r="W29" s="28">
        <v>160</v>
      </c>
      <c r="X29" s="28">
        <v>164</v>
      </c>
      <c r="Y29" s="28">
        <v>215</v>
      </c>
      <c r="Z29" s="28">
        <v>171</v>
      </c>
      <c r="AA29" s="28">
        <v>52</v>
      </c>
      <c r="AB29" s="28">
        <v>57</v>
      </c>
      <c r="AC29" s="28">
        <v>78</v>
      </c>
      <c r="AD29" s="28">
        <v>45</v>
      </c>
      <c r="AE29" s="28">
        <v>40</v>
      </c>
      <c r="AF29" s="28">
        <v>25</v>
      </c>
      <c r="AG29" s="28">
        <v>7</v>
      </c>
      <c r="AH29" s="28">
        <v>8</v>
      </c>
    </row>
    <row r="30" spans="1:34" ht="15">
      <c r="A30" s="12">
        <f t="shared" si="0"/>
        <v>6</v>
      </c>
      <c r="B30" s="1" t="s">
        <v>24</v>
      </c>
      <c r="C30" s="1">
        <v>487</v>
      </c>
      <c r="D30" s="1">
        <v>434</v>
      </c>
      <c r="E30" s="1">
        <v>419</v>
      </c>
      <c r="F30" s="13">
        <v>335</v>
      </c>
      <c r="G30" s="28">
        <v>260</v>
      </c>
      <c r="H30" s="30">
        <v>384</v>
      </c>
      <c r="I30" s="28">
        <v>13</v>
      </c>
      <c r="J30" s="28">
        <v>18</v>
      </c>
      <c r="K30" s="28">
        <v>19</v>
      </c>
      <c r="L30" s="28">
        <v>7</v>
      </c>
      <c r="M30" s="1" t="e">
        <f>#REF!+#REF!</f>
        <v>#REF!</v>
      </c>
      <c r="N30" s="1" t="e">
        <f>#REF!+#REF!</f>
        <v>#REF!</v>
      </c>
      <c r="O30" s="1" t="e">
        <f>#REF!+#REF!</f>
        <v>#REF!</v>
      </c>
      <c r="P30" s="14">
        <v>6493</v>
      </c>
      <c r="Q30" s="28">
        <v>214</v>
      </c>
      <c r="R30" s="28">
        <v>219</v>
      </c>
      <c r="S30" s="28">
        <v>165</v>
      </c>
      <c r="T30" s="28">
        <v>100</v>
      </c>
      <c r="U30" s="28">
        <v>157</v>
      </c>
      <c r="V30" s="28">
        <v>62</v>
      </c>
      <c r="W30" s="28">
        <v>85</v>
      </c>
      <c r="X30" s="28">
        <v>73</v>
      </c>
      <c r="Y30" s="28">
        <v>62</v>
      </c>
      <c r="Z30" s="28">
        <v>102</v>
      </c>
      <c r="AA30" s="28">
        <v>17</v>
      </c>
      <c r="AB30" s="28">
        <v>50</v>
      </c>
      <c r="AC30" s="28">
        <v>23</v>
      </c>
      <c r="AD30" s="28">
        <v>1</v>
      </c>
      <c r="AE30" s="28">
        <v>1</v>
      </c>
      <c r="AF30" s="28">
        <v>5</v>
      </c>
      <c r="AG30" s="28">
        <v>0</v>
      </c>
      <c r="AH30" s="28">
        <v>0</v>
      </c>
    </row>
    <row r="31" spans="1:34" ht="15">
      <c r="A31" s="12">
        <f t="shared" si="0"/>
        <v>7</v>
      </c>
      <c r="B31" s="1" t="s">
        <v>25</v>
      </c>
      <c r="C31" s="1">
        <v>1137</v>
      </c>
      <c r="D31" s="1">
        <v>1012</v>
      </c>
      <c r="E31" s="1">
        <v>941</v>
      </c>
      <c r="F31" s="13">
        <v>995</v>
      </c>
      <c r="G31" s="28">
        <v>813</v>
      </c>
      <c r="H31" s="30">
        <v>582</v>
      </c>
      <c r="I31" s="28">
        <v>106</v>
      </c>
      <c r="J31" s="28">
        <v>110</v>
      </c>
      <c r="K31" s="28">
        <v>127</v>
      </c>
      <c r="L31" s="28">
        <v>104</v>
      </c>
      <c r="M31" s="1" t="e">
        <f>#REF!+#REF!</f>
        <v>#REF!</v>
      </c>
      <c r="N31" s="1" t="e">
        <f>#REF!+#REF!</f>
        <v>#REF!</v>
      </c>
      <c r="O31" s="1" t="e">
        <f>#REF!+#REF!</f>
        <v>#REF!</v>
      </c>
      <c r="P31" s="14">
        <v>8565</v>
      </c>
      <c r="Q31" s="28">
        <v>530</v>
      </c>
      <c r="R31" s="28">
        <v>370</v>
      </c>
      <c r="S31" s="28">
        <v>481</v>
      </c>
      <c r="T31" s="28">
        <v>394</v>
      </c>
      <c r="U31" s="28">
        <v>366</v>
      </c>
      <c r="V31" s="28">
        <v>19</v>
      </c>
      <c r="W31" s="28">
        <v>25</v>
      </c>
      <c r="X31" s="28">
        <v>39</v>
      </c>
      <c r="Y31" s="28">
        <v>42</v>
      </c>
      <c r="Z31" s="28">
        <v>27</v>
      </c>
      <c r="AA31" s="28">
        <v>20</v>
      </c>
      <c r="AB31" s="28">
        <v>35</v>
      </c>
      <c r="AC31" s="28">
        <v>26</v>
      </c>
      <c r="AD31" s="28">
        <v>44</v>
      </c>
      <c r="AE31" s="28">
        <v>28</v>
      </c>
      <c r="AF31" s="28">
        <v>12</v>
      </c>
      <c r="AG31" s="28">
        <v>13</v>
      </c>
      <c r="AH31" s="28">
        <v>2</v>
      </c>
    </row>
    <row r="32" spans="1:34" ht="15">
      <c r="A32" s="12">
        <f t="shared" si="0"/>
        <v>8</v>
      </c>
      <c r="B32" s="1" t="s">
        <v>26</v>
      </c>
      <c r="C32" s="1">
        <v>412</v>
      </c>
      <c r="D32" s="1">
        <v>381</v>
      </c>
      <c r="E32" s="1">
        <v>315</v>
      </c>
      <c r="F32" s="13">
        <v>319</v>
      </c>
      <c r="G32" s="28">
        <v>244</v>
      </c>
      <c r="H32" s="30">
        <v>274</v>
      </c>
      <c r="I32" s="28">
        <v>4</v>
      </c>
      <c r="J32" s="28">
        <v>7</v>
      </c>
      <c r="K32" s="28">
        <v>15</v>
      </c>
      <c r="L32" s="28">
        <v>18</v>
      </c>
      <c r="M32" s="1" t="e">
        <f>#REF!+#REF!</f>
        <v>#REF!</v>
      </c>
      <c r="N32" s="1" t="e">
        <f>#REF!+#REF!</f>
        <v>#REF!</v>
      </c>
      <c r="O32" s="1" t="e">
        <f>#REF!+#REF!</f>
        <v>#REF!</v>
      </c>
      <c r="P32" s="14">
        <v>4961</v>
      </c>
      <c r="Q32" s="28">
        <v>236</v>
      </c>
      <c r="R32" s="28">
        <v>192</v>
      </c>
      <c r="S32" s="28">
        <v>161</v>
      </c>
      <c r="T32" s="28">
        <v>152</v>
      </c>
      <c r="U32" s="28">
        <v>110</v>
      </c>
      <c r="V32" s="28">
        <v>88</v>
      </c>
      <c r="W32" s="28">
        <v>62</v>
      </c>
      <c r="X32" s="28">
        <v>69</v>
      </c>
      <c r="Y32" s="28">
        <v>67</v>
      </c>
      <c r="Z32" s="28">
        <v>53</v>
      </c>
      <c r="AA32" s="28">
        <v>13</v>
      </c>
      <c r="AB32" s="28">
        <v>11</v>
      </c>
      <c r="AC32" s="28">
        <v>9</v>
      </c>
      <c r="AD32" s="28">
        <v>1</v>
      </c>
      <c r="AE32" s="28">
        <v>5</v>
      </c>
      <c r="AF32" s="28">
        <v>0</v>
      </c>
      <c r="AG32" s="28">
        <v>0</v>
      </c>
      <c r="AH32" s="28">
        <v>0</v>
      </c>
    </row>
    <row r="33" spans="1:34" ht="15">
      <c r="A33" s="12">
        <f t="shared" si="0"/>
        <v>9</v>
      </c>
      <c r="B33" s="1" t="s">
        <v>27</v>
      </c>
      <c r="C33" s="1">
        <v>520</v>
      </c>
      <c r="D33" s="1">
        <v>425</v>
      </c>
      <c r="E33" s="1">
        <v>402</v>
      </c>
      <c r="F33" s="13">
        <v>389</v>
      </c>
      <c r="G33" s="28">
        <v>314</v>
      </c>
      <c r="H33" s="30">
        <v>237</v>
      </c>
      <c r="I33" s="28">
        <v>45</v>
      </c>
      <c r="J33" s="28">
        <v>35</v>
      </c>
      <c r="K33" s="28">
        <v>31</v>
      </c>
      <c r="L33" s="28">
        <v>31</v>
      </c>
      <c r="M33" s="1" t="e">
        <f>#REF!+#REF!</f>
        <v>#REF!</v>
      </c>
      <c r="N33" s="1" t="e">
        <f>#REF!+#REF!</f>
        <v>#REF!</v>
      </c>
      <c r="O33" s="1" t="e">
        <f>#REF!+#REF!</f>
        <v>#REF!</v>
      </c>
      <c r="P33" s="14">
        <v>4484</v>
      </c>
      <c r="Q33" s="28">
        <v>226</v>
      </c>
      <c r="R33" s="28">
        <v>186</v>
      </c>
      <c r="S33" s="28">
        <v>200</v>
      </c>
      <c r="T33" s="28">
        <v>125</v>
      </c>
      <c r="U33" s="28">
        <v>73</v>
      </c>
      <c r="V33" s="28">
        <v>54</v>
      </c>
      <c r="W33" s="28">
        <v>44</v>
      </c>
      <c r="X33" s="28">
        <v>61</v>
      </c>
      <c r="Y33" s="28">
        <v>56</v>
      </c>
      <c r="Z33" s="28">
        <v>34</v>
      </c>
      <c r="AA33" s="28">
        <v>47</v>
      </c>
      <c r="AB33" s="28">
        <v>54</v>
      </c>
      <c r="AC33" s="28">
        <v>61</v>
      </c>
      <c r="AD33" s="28">
        <v>55</v>
      </c>
      <c r="AE33" s="28">
        <v>43</v>
      </c>
      <c r="AF33" s="28">
        <v>20</v>
      </c>
      <c r="AG33" s="28">
        <v>32</v>
      </c>
      <c r="AH33" s="28">
        <v>19</v>
      </c>
    </row>
    <row r="34" spans="1:34" ht="15">
      <c r="A34" s="12">
        <f t="shared" si="0"/>
        <v>10</v>
      </c>
      <c r="B34" s="1" t="s">
        <v>28</v>
      </c>
      <c r="C34" s="1">
        <v>690</v>
      </c>
      <c r="D34" s="1">
        <v>737</v>
      </c>
      <c r="E34" s="1">
        <v>585</v>
      </c>
      <c r="F34" s="13">
        <v>286</v>
      </c>
      <c r="G34" s="28">
        <v>263</v>
      </c>
      <c r="H34" s="30">
        <v>260</v>
      </c>
      <c r="I34" s="28">
        <v>169</v>
      </c>
      <c r="J34" s="28">
        <v>211</v>
      </c>
      <c r="K34" s="28">
        <v>7</v>
      </c>
      <c r="L34" s="28">
        <v>15</v>
      </c>
      <c r="M34" s="1" t="e">
        <f>#REF!+#REF!</f>
        <v>#REF!</v>
      </c>
      <c r="N34" s="1" t="e">
        <f>#REF!+#REF!</f>
        <v>#REF!</v>
      </c>
      <c r="O34" s="1" t="e">
        <f>#REF!+#REF!</f>
        <v>#REF!</v>
      </c>
      <c r="P34" s="14">
        <v>5475</v>
      </c>
      <c r="Q34" s="28">
        <v>233</v>
      </c>
      <c r="R34" s="28">
        <v>225</v>
      </c>
      <c r="S34" s="28">
        <v>131</v>
      </c>
      <c r="T34" s="28">
        <v>107</v>
      </c>
      <c r="U34" s="28">
        <v>127</v>
      </c>
      <c r="V34" s="28">
        <v>71</v>
      </c>
      <c r="W34" s="28">
        <v>56</v>
      </c>
      <c r="X34" s="28">
        <v>61</v>
      </c>
      <c r="Y34" s="28">
        <v>55</v>
      </c>
      <c r="Z34" s="28">
        <v>47</v>
      </c>
      <c r="AA34" s="28">
        <v>37</v>
      </c>
      <c r="AB34" s="28">
        <v>31</v>
      </c>
      <c r="AC34" s="28">
        <v>7</v>
      </c>
      <c r="AD34" s="28">
        <v>8</v>
      </c>
      <c r="AE34" s="28">
        <v>5</v>
      </c>
      <c r="AF34" s="28">
        <v>2</v>
      </c>
      <c r="AG34" s="28">
        <v>6</v>
      </c>
      <c r="AH34" s="28">
        <v>0</v>
      </c>
    </row>
    <row r="35" spans="1:34" ht="15">
      <c r="A35" s="12">
        <f t="shared" si="0"/>
        <v>11</v>
      </c>
      <c r="B35" s="1" t="s">
        <v>29</v>
      </c>
      <c r="C35" s="1">
        <v>1972</v>
      </c>
      <c r="D35" s="1">
        <v>1781</v>
      </c>
      <c r="E35" s="1">
        <v>1312</v>
      </c>
      <c r="F35" s="13">
        <v>1329</v>
      </c>
      <c r="G35" s="28">
        <v>1163</v>
      </c>
      <c r="H35" s="30">
        <v>976</v>
      </c>
      <c r="I35" s="28">
        <v>178</v>
      </c>
      <c r="J35" s="28">
        <v>75</v>
      </c>
      <c r="K35" s="28">
        <v>40</v>
      </c>
      <c r="L35" s="28">
        <v>43</v>
      </c>
      <c r="M35" s="1" t="e">
        <f>#REF!+#REF!</f>
        <v>#REF!</v>
      </c>
      <c r="N35" s="1" t="e">
        <f>#REF!+#REF!</f>
        <v>#REF!</v>
      </c>
      <c r="O35" s="1" t="e">
        <f>#REF!+#REF!</f>
        <v>#REF!</v>
      </c>
      <c r="P35" s="14">
        <v>14685</v>
      </c>
      <c r="Q35" s="28">
        <v>1060</v>
      </c>
      <c r="R35" s="28">
        <v>872</v>
      </c>
      <c r="S35" s="28">
        <v>497</v>
      </c>
      <c r="T35" s="28">
        <v>472</v>
      </c>
      <c r="U35" s="28">
        <v>362</v>
      </c>
      <c r="V35" s="28">
        <v>109</v>
      </c>
      <c r="W35" s="28">
        <v>84</v>
      </c>
      <c r="X35" s="28">
        <v>60</v>
      </c>
      <c r="Y35" s="28">
        <v>39</v>
      </c>
      <c r="Z35" s="28">
        <v>29</v>
      </c>
      <c r="AA35" s="28">
        <v>36</v>
      </c>
      <c r="AB35" s="28">
        <v>39</v>
      </c>
      <c r="AC35" s="28">
        <v>21</v>
      </c>
      <c r="AD35" s="28">
        <v>20</v>
      </c>
      <c r="AE35" s="28">
        <v>16</v>
      </c>
      <c r="AF35" s="28">
        <v>4</v>
      </c>
      <c r="AG35" s="28">
        <v>2</v>
      </c>
      <c r="AH35" s="28">
        <v>0</v>
      </c>
    </row>
    <row r="36" spans="1:34" s="11" customFormat="1" ht="15">
      <c r="A36" s="12"/>
      <c r="B36" s="10" t="s">
        <v>107</v>
      </c>
      <c r="C36" s="10">
        <v>6963</v>
      </c>
      <c r="D36" s="10">
        <v>6306</v>
      </c>
      <c r="E36" s="10">
        <v>5493</v>
      </c>
      <c r="F36" s="10">
        <v>5249</v>
      </c>
      <c r="G36" s="10">
        <v>4664</v>
      </c>
      <c r="H36" s="10">
        <v>4348</v>
      </c>
      <c r="I36" s="10">
        <v>395</v>
      </c>
      <c r="J36" s="10">
        <v>249</v>
      </c>
      <c r="K36" s="10">
        <v>239</v>
      </c>
      <c r="L36" s="10">
        <v>224</v>
      </c>
      <c r="M36" s="10" t="e">
        <f>#REF!+#REF!</f>
        <v>#REF!</v>
      </c>
      <c r="N36" s="10" t="e">
        <f>#REF!+#REF!</f>
        <v>#REF!</v>
      </c>
      <c r="O36" s="10" t="e">
        <f>#REF!+#REF!</f>
        <v>#REF!</v>
      </c>
      <c r="P36" s="10">
        <v>51643</v>
      </c>
      <c r="Q36" s="10">
        <v>3009</v>
      </c>
      <c r="R36" s="10">
        <v>2709</v>
      </c>
      <c r="S36" s="10">
        <v>2462</v>
      </c>
      <c r="T36" s="10">
        <v>2010</v>
      </c>
      <c r="U36" s="10">
        <v>1700</v>
      </c>
      <c r="V36" s="10">
        <v>559</v>
      </c>
      <c r="W36" s="10">
        <v>638</v>
      </c>
      <c r="X36" s="10">
        <v>602</v>
      </c>
      <c r="Y36" s="10">
        <v>584</v>
      </c>
      <c r="Z36" s="10">
        <v>613</v>
      </c>
      <c r="AA36" s="10">
        <v>176</v>
      </c>
      <c r="AB36" s="10">
        <v>293</v>
      </c>
      <c r="AC36" s="10">
        <v>269</v>
      </c>
      <c r="AD36" s="10">
        <v>136</v>
      </c>
      <c r="AE36" s="10">
        <v>235</v>
      </c>
      <c r="AF36" s="10">
        <v>48</v>
      </c>
      <c r="AG36" s="10">
        <v>34</v>
      </c>
      <c r="AH36" s="10">
        <v>72</v>
      </c>
    </row>
    <row r="37" spans="1:34" ht="15">
      <c r="A37" s="12">
        <f t="shared" si="0"/>
        <v>1</v>
      </c>
      <c r="B37" s="1" t="s">
        <v>30</v>
      </c>
      <c r="C37" s="1">
        <v>255</v>
      </c>
      <c r="D37" s="1">
        <v>180</v>
      </c>
      <c r="E37" s="1">
        <v>219</v>
      </c>
      <c r="F37" s="13">
        <v>219</v>
      </c>
      <c r="G37" s="28">
        <v>172</v>
      </c>
      <c r="H37" s="30">
        <v>193</v>
      </c>
      <c r="I37" s="28">
        <v>18</v>
      </c>
      <c r="J37" s="28">
        <v>4</v>
      </c>
      <c r="K37" s="28">
        <v>9</v>
      </c>
      <c r="L37" s="28">
        <v>8</v>
      </c>
      <c r="M37" s="1" t="e">
        <f>#REF!+#REF!</f>
        <v>#REF!</v>
      </c>
      <c r="N37" s="1" t="e">
        <f>#REF!+#REF!</f>
        <v>#REF!</v>
      </c>
      <c r="O37" s="1" t="e">
        <f>#REF!+#REF!</f>
        <v>#REF!</v>
      </c>
      <c r="P37" s="14">
        <v>1757</v>
      </c>
      <c r="Q37" s="28">
        <v>61</v>
      </c>
      <c r="R37" s="28">
        <v>75</v>
      </c>
      <c r="S37" s="28">
        <v>151</v>
      </c>
      <c r="T37" s="28">
        <v>74</v>
      </c>
      <c r="U37" s="28">
        <v>124</v>
      </c>
      <c r="V37" s="28">
        <v>12</v>
      </c>
      <c r="W37" s="28">
        <v>23</v>
      </c>
      <c r="X37" s="28">
        <v>16</v>
      </c>
      <c r="Y37" s="28">
        <v>9</v>
      </c>
      <c r="Z37" s="28">
        <v>27</v>
      </c>
      <c r="AA37" s="28">
        <v>10</v>
      </c>
      <c r="AB37" s="28">
        <v>20</v>
      </c>
      <c r="AC37" s="28">
        <v>1</v>
      </c>
      <c r="AD37" s="28">
        <v>4</v>
      </c>
      <c r="AE37" s="28">
        <v>11</v>
      </c>
      <c r="AF37" s="28">
        <v>0</v>
      </c>
      <c r="AG37" s="28">
        <v>4</v>
      </c>
      <c r="AH37" s="28">
        <v>0</v>
      </c>
    </row>
    <row r="38" spans="1:34" ht="15">
      <c r="A38" s="12">
        <f t="shared" si="0"/>
        <v>2</v>
      </c>
      <c r="B38" s="1" t="s">
        <v>31</v>
      </c>
      <c r="C38" s="1">
        <v>134</v>
      </c>
      <c r="D38" s="1">
        <v>140</v>
      </c>
      <c r="E38" s="1">
        <v>107</v>
      </c>
      <c r="F38" s="13">
        <v>107</v>
      </c>
      <c r="G38" s="28">
        <v>54</v>
      </c>
      <c r="H38" s="30">
        <v>85</v>
      </c>
      <c r="I38" s="28">
        <v>2</v>
      </c>
      <c r="J38" s="28">
        <v>1</v>
      </c>
      <c r="K38" s="28">
        <v>0</v>
      </c>
      <c r="L38" s="28">
        <v>1</v>
      </c>
      <c r="M38" s="1" t="e">
        <f>#REF!+#REF!</f>
        <v>#REF!</v>
      </c>
      <c r="N38" s="1" t="e">
        <f>#REF!+#REF!</f>
        <v>#REF!</v>
      </c>
      <c r="O38" s="1" t="e">
        <f>#REF!+#REF!</f>
        <v>#REF!</v>
      </c>
      <c r="P38" s="14">
        <v>1158</v>
      </c>
      <c r="Q38" s="28">
        <v>64</v>
      </c>
      <c r="R38" s="28">
        <v>41</v>
      </c>
      <c r="S38" s="28">
        <v>53</v>
      </c>
      <c r="T38" s="28">
        <v>23</v>
      </c>
      <c r="U38" s="28">
        <v>39</v>
      </c>
      <c r="V38" s="28">
        <v>24</v>
      </c>
      <c r="W38" s="28">
        <v>5</v>
      </c>
      <c r="X38" s="28">
        <v>3</v>
      </c>
      <c r="Y38" s="28">
        <v>3</v>
      </c>
      <c r="Z38" s="28">
        <v>10</v>
      </c>
      <c r="AA38" s="28">
        <v>5</v>
      </c>
      <c r="AB38" s="28">
        <v>12</v>
      </c>
      <c r="AC38" s="28">
        <v>9</v>
      </c>
      <c r="AD38" s="28">
        <v>5</v>
      </c>
      <c r="AE38" s="28">
        <v>14</v>
      </c>
      <c r="AF38" s="28">
        <v>0</v>
      </c>
      <c r="AG38" s="28">
        <v>3</v>
      </c>
      <c r="AH38" s="28">
        <v>0</v>
      </c>
    </row>
    <row r="39" spans="1:34" ht="15">
      <c r="A39" s="12">
        <f t="shared" si="0"/>
        <v>3</v>
      </c>
      <c r="B39" s="1" t="s">
        <v>32</v>
      </c>
      <c r="C39" s="1">
        <v>1808</v>
      </c>
      <c r="D39" s="1">
        <v>1770</v>
      </c>
      <c r="E39" s="1">
        <v>1565</v>
      </c>
      <c r="F39" s="13">
        <v>1524</v>
      </c>
      <c r="G39" s="28">
        <v>1460</v>
      </c>
      <c r="H39" s="30">
        <v>1395</v>
      </c>
      <c r="I39" s="28">
        <v>40</v>
      </c>
      <c r="J39" s="28">
        <v>65</v>
      </c>
      <c r="K39" s="28">
        <v>53</v>
      </c>
      <c r="L39" s="28">
        <v>58</v>
      </c>
      <c r="M39" s="1" t="e">
        <f>#REF!+#REF!</f>
        <v>#REF!</v>
      </c>
      <c r="N39" s="1" t="e">
        <f>#REF!+#REF!</f>
        <v>#REF!</v>
      </c>
      <c r="O39" s="1" t="e">
        <f>#REF!+#REF!</f>
        <v>#REF!</v>
      </c>
      <c r="P39" s="14">
        <v>19501</v>
      </c>
      <c r="Q39" s="28">
        <v>966</v>
      </c>
      <c r="R39" s="28">
        <v>879</v>
      </c>
      <c r="S39" s="28">
        <v>729</v>
      </c>
      <c r="T39" s="28">
        <v>655</v>
      </c>
      <c r="U39" s="28">
        <v>564</v>
      </c>
      <c r="V39" s="28">
        <v>315</v>
      </c>
      <c r="W39" s="28">
        <v>315</v>
      </c>
      <c r="X39" s="28">
        <v>279</v>
      </c>
      <c r="Y39" s="28">
        <v>289</v>
      </c>
      <c r="Z39" s="28">
        <v>339</v>
      </c>
      <c r="AA39" s="28">
        <v>49</v>
      </c>
      <c r="AB39" s="28">
        <v>45</v>
      </c>
      <c r="AC39" s="28">
        <v>27</v>
      </c>
      <c r="AD39" s="28">
        <v>9</v>
      </c>
      <c r="AE39" s="28">
        <v>8</v>
      </c>
      <c r="AF39" s="28">
        <v>3</v>
      </c>
      <c r="AG39" s="28">
        <v>3</v>
      </c>
      <c r="AH39" s="28">
        <v>2</v>
      </c>
    </row>
    <row r="40" spans="1:34" ht="15">
      <c r="A40" s="12">
        <f t="shared" si="0"/>
        <v>4</v>
      </c>
      <c r="B40" s="1" t="s">
        <v>33</v>
      </c>
      <c r="C40" s="1">
        <v>790</v>
      </c>
      <c r="D40" s="1">
        <v>734</v>
      </c>
      <c r="E40" s="1">
        <v>635</v>
      </c>
      <c r="F40" s="13">
        <v>536</v>
      </c>
      <c r="G40" s="28">
        <v>493</v>
      </c>
      <c r="H40" s="30">
        <v>560</v>
      </c>
      <c r="I40" s="28">
        <v>28</v>
      </c>
      <c r="J40" s="28">
        <v>27</v>
      </c>
      <c r="K40" s="28">
        <v>12</v>
      </c>
      <c r="L40" s="28">
        <v>10</v>
      </c>
      <c r="M40" s="1" t="e">
        <f>#REF!+#REF!</f>
        <v>#REF!</v>
      </c>
      <c r="N40" s="1" t="e">
        <f>#REF!+#REF!</f>
        <v>#REF!</v>
      </c>
      <c r="O40" s="1" t="e">
        <f>#REF!+#REF!</f>
        <v>#REF!</v>
      </c>
      <c r="P40" s="14">
        <v>5833</v>
      </c>
      <c r="Q40" s="28">
        <v>285</v>
      </c>
      <c r="R40" s="28">
        <v>349</v>
      </c>
      <c r="S40" s="28">
        <v>159</v>
      </c>
      <c r="T40" s="28">
        <v>177</v>
      </c>
      <c r="U40" s="28">
        <v>211</v>
      </c>
      <c r="V40" s="28">
        <v>56</v>
      </c>
      <c r="W40" s="28">
        <v>54</v>
      </c>
      <c r="X40" s="28">
        <v>44</v>
      </c>
      <c r="Y40" s="28">
        <v>46</v>
      </c>
      <c r="Z40" s="28">
        <v>50</v>
      </c>
      <c r="AA40" s="28">
        <v>3</v>
      </c>
      <c r="AB40" s="28">
        <v>0</v>
      </c>
      <c r="AC40" s="28">
        <v>2</v>
      </c>
      <c r="AD40" s="28">
        <v>0</v>
      </c>
      <c r="AE40" s="28">
        <v>70</v>
      </c>
      <c r="AF40" s="28">
        <v>0</v>
      </c>
      <c r="AG40" s="28">
        <v>0</v>
      </c>
      <c r="AH40" s="28">
        <v>32</v>
      </c>
    </row>
    <row r="41" spans="1:34" ht="15">
      <c r="A41" s="12">
        <f t="shared" si="0"/>
        <v>5</v>
      </c>
      <c r="B41" s="1" t="s">
        <v>34</v>
      </c>
      <c r="C41" s="1">
        <v>1614</v>
      </c>
      <c r="D41" s="1">
        <v>1565</v>
      </c>
      <c r="E41" s="1">
        <v>1251</v>
      </c>
      <c r="F41" s="13">
        <v>1206</v>
      </c>
      <c r="G41" s="28">
        <v>1172</v>
      </c>
      <c r="H41" s="30">
        <v>964</v>
      </c>
      <c r="I41" s="28">
        <v>171</v>
      </c>
      <c r="J41" s="28">
        <v>54</v>
      </c>
      <c r="K41" s="28">
        <v>76</v>
      </c>
      <c r="L41" s="28">
        <v>88</v>
      </c>
      <c r="M41" s="1" t="e">
        <f>#REF!+#REF!</f>
        <v>#REF!</v>
      </c>
      <c r="N41" s="1" t="e">
        <f>#REF!+#REF!</f>
        <v>#REF!</v>
      </c>
      <c r="O41" s="1" t="e">
        <f>#REF!+#REF!</f>
        <v>#REF!</v>
      </c>
      <c r="P41" s="14">
        <v>11072</v>
      </c>
      <c r="Q41" s="28">
        <v>762</v>
      </c>
      <c r="R41" s="28">
        <v>607</v>
      </c>
      <c r="S41" s="28">
        <v>522</v>
      </c>
      <c r="T41" s="28">
        <v>628</v>
      </c>
      <c r="U41" s="28">
        <v>431</v>
      </c>
      <c r="V41" s="28">
        <v>97</v>
      </c>
      <c r="W41" s="28">
        <v>110</v>
      </c>
      <c r="X41" s="28">
        <v>126</v>
      </c>
      <c r="Y41" s="28">
        <v>117</v>
      </c>
      <c r="Z41" s="28">
        <v>95</v>
      </c>
      <c r="AA41" s="28">
        <v>58</v>
      </c>
      <c r="AB41" s="28">
        <v>108</v>
      </c>
      <c r="AC41" s="28">
        <v>132</v>
      </c>
      <c r="AD41" s="28">
        <v>72</v>
      </c>
      <c r="AE41" s="28">
        <v>80</v>
      </c>
      <c r="AF41" s="28">
        <v>37</v>
      </c>
      <c r="AG41" s="28">
        <v>19</v>
      </c>
      <c r="AH41" s="28">
        <v>27</v>
      </c>
    </row>
    <row r="42" spans="1:34" ht="15">
      <c r="A42" s="12">
        <f t="shared" si="0"/>
        <v>6</v>
      </c>
      <c r="B42" s="1" t="s">
        <v>35</v>
      </c>
      <c r="C42" s="1">
        <v>2362</v>
      </c>
      <c r="D42" s="1">
        <v>1917</v>
      </c>
      <c r="E42" s="1">
        <v>1716</v>
      </c>
      <c r="F42" s="13">
        <v>1657</v>
      </c>
      <c r="G42" s="28">
        <v>1313</v>
      </c>
      <c r="H42" s="30">
        <v>1151</v>
      </c>
      <c r="I42" s="28">
        <v>136</v>
      </c>
      <c r="J42" s="28">
        <v>98</v>
      </c>
      <c r="K42" s="28">
        <v>89</v>
      </c>
      <c r="L42" s="28">
        <v>59</v>
      </c>
      <c r="M42" s="1" t="e">
        <f>#REF!+#REF!</f>
        <v>#REF!</v>
      </c>
      <c r="N42" s="1" t="e">
        <f>#REF!+#REF!</f>
        <v>#REF!</v>
      </c>
      <c r="O42" s="1" t="e">
        <f>#REF!+#REF!</f>
        <v>#REF!</v>
      </c>
      <c r="P42" s="14">
        <v>12322</v>
      </c>
      <c r="Q42" s="28">
        <v>871</v>
      </c>
      <c r="R42" s="28">
        <v>758</v>
      </c>
      <c r="S42" s="28">
        <v>848</v>
      </c>
      <c r="T42" s="28">
        <v>453</v>
      </c>
      <c r="U42" s="28">
        <v>331</v>
      </c>
      <c r="V42" s="28">
        <v>55</v>
      </c>
      <c r="W42" s="28">
        <v>131</v>
      </c>
      <c r="X42" s="28">
        <v>134</v>
      </c>
      <c r="Y42" s="28">
        <v>120</v>
      </c>
      <c r="Z42" s="28">
        <v>92</v>
      </c>
      <c r="AA42" s="28">
        <v>51</v>
      </c>
      <c r="AB42" s="28">
        <v>108</v>
      </c>
      <c r="AC42" s="28">
        <v>98</v>
      </c>
      <c r="AD42" s="28">
        <v>46</v>
      </c>
      <c r="AE42" s="28">
        <v>52</v>
      </c>
      <c r="AF42" s="28">
        <v>8</v>
      </c>
      <c r="AG42" s="28">
        <v>5</v>
      </c>
      <c r="AH42" s="28">
        <v>11</v>
      </c>
    </row>
    <row r="43" spans="1:34" s="11" customFormat="1" ht="25.5">
      <c r="A43" s="12"/>
      <c r="B43" s="10" t="s">
        <v>108</v>
      </c>
      <c r="C43" s="10">
        <v>20269</v>
      </c>
      <c r="D43" s="10">
        <v>16795</v>
      </c>
      <c r="E43" s="10">
        <v>14925</v>
      </c>
      <c r="F43" s="10">
        <v>13679</v>
      </c>
      <c r="G43" s="10">
        <v>12158</v>
      </c>
      <c r="H43" s="10">
        <v>11389</v>
      </c>
      <c r="I43" s="10">
        <v>1652</v>
      </c>
      <c r="J43" s="10">
        <v>1253</v>
      </c>
      <c r="K43" s="10">
        <v>938</v>
      </c>
      <c r="L43" s="10">
        <v>807</v>
      </c>
      <c r="M43" s="10" t="e">
        <f>#REF!+#REF!</f>
        <v>#REF!</v>
      </c>
      <c r="N43" s="10" t="e">
        <f>#REF!+#REF!</f>
        <v>#REF!</v>
      </c>
      <c r="O43" s="10" t="e">
        <f>#REF!+#REF!</f>
        <v>#REF!</v>
      </c>
      <c r="P43" s="10">
        <v>134204</v>
      </c>
      <c r="Q43" s="10">
        <v>7737</v>
      </c>
      <c r="R43" s="10">
        <v>7125</v>
      </c>
      <c r="S43" s="10">
        <v>6439</v>
      </c>
      <c r="T43" s="10">
        <v>6024</v>
      </c>
      <c r="U43" s="10">
        <v>5558</v>
      </c>
      <c r="V43" s="10">
        <v>1159</v>
      </c>
      <c r="W43" s="10">
        <v>1233</v>
      </c>
      <c r="X43" s="10">
        <v>1385</v>
      </c>
      <c r="Y43" s="10">
        <v>1327</v>
      </c>
      <c r="Z43" s="10">
        <v>1454</v>
      </c>
      <c r="AA43" s="10">
        <v>1040</v>
      </c>
      <c r="AB43" s="10">
        <v>1131</v>
      </c>
      <c r="AC43" s="10">
        <v>1017</v>
      </c>
      <c r="AD43" s="10">
        <v>805</v>
      </c>
      <c r="AE43" s="10">
        <v>721</v>
      </c>
      <c r="AF43" s="10">
        <v>275</v>
      </c>
      <c r="AG43" s="10">
        <v>222</v>
      </c>
      <c r="AH43" s="10">
        <v>125</v>
      </c>
    </row>
    <row r="44" spans="1:34" ht="15">
      <c r="A44" s="12">
        <f t="shared" si="0"/>
        <v>1</v>
      </c>
      <c r="B44" s="1" t="s">
        <v>36</v>
      </c>
      <c r="C44" s="1">
        <v>3250</v>
      </c>
      <c r="D44" s="1">
        <v>2884</v>
      </c>
      <c r="E44" s="1">
        <v>2537</v>
      </c>
      <c r="F44" s="13">
        <v>2111</v>
      </c>
      <c r="G44" s="28">
        <v>1749</v>
      </c>
      <c r="H44" s="30">
        <v>1466</v>
      </c>
      <c r="I44" s="28">
        <v>315</v>
      </c>
      <c r="J44" s="28">
        <v>216</v>
      </c>
      <c r="K44" s="28">
        <v>120</v>
      </c>
      <c r="L44" s="28">
        <v>63</v>
      </c>
      <c r="M44" s="1" t="e">
        <f>#REF!+#REF!</f>
        <v>#REF!</v>
      </c>
      <c r="N44" s="1" t="e">
        <f>#REF!+#REF!</f>
        <v>#REF!</v>
      </c>
      <c r="O44" s="1" t="e">
        <f>#REF!+#REF!</f>
        <v>#REF!</v>
      </c>
      <c r="P44" s="14">
        <v>19296</v>
      </c>
      <c r="Q44" s="28">
        <v>1128</v>
      </c>
      <c r="R44" s="28">
        <v>1069</v>
      </c>
      <c r="S44" s="28">
        <v>896</v>
      </c>
      <c r="T44" s="28">
        <v>820</v>
      </c>
      <c r="U44" s="28">
        <v>747</v>
      </c>
      <c r="V44" s="28">
        <v>154</v>
      </c>
      <c r="W44" s="28">
        <v>162</v>
      </c>
      <c r="X44" s="28">
        <v>199</v>
      </c>
      <c r="Y44" s="28">
        <v>149</v>
      </c>
      <c r="Z44" s="28">
        <v>193</v>
      </c>
      <c r="AA44" s="28">
        <v>245</v>
      </c>
      <c r="AB44" s="28">
        <v>242</v>
      </c>
      <c r="AC44" s="28">
        <v>287</v>
      </c>
      <c r="AD44" s="28">
        <v>190</v>
      </c>
      <c r="AE44" s="28">
        <v>136</v>
      </c>
      <c r="AF44" s="28">
        <v>101</v>
      </c>
      <c r="AG44" s="28">
        <v>74</v>
      </c>
      <c r="AH44" s="28">
        <v>28</v>
      </c>
    </row>
    <row r="45" spans="1:34" ht="15">
      <c r="A45" s="12">
        <f t="shared" si="0"/>
        <v>2</v>
      </c>
      <c r="B45" s="1" t="s">
        <v>37</v>
      </c>
      <c r="C45" s="1">
        <v>354</v>
      </c>
      <c r="D45" s="1">
        <v>373</v>
      </c>
      <c r="E45" s="1">
        <v>334</v>
      </c>
      <c r="F45" s="13">
        <v>328</v>
      </c>
      <c r="G45" s="28">
        <v>318</v>
      </c>
      <c r="H45" s="30">
        <v>342</v>
      </c>
      <c r="I45" s="28">
        <v>28</v>
      </c>
      <c r="J45" s="28">
        <v>29</v>
      </c>
      <c r="K45" s="28">
        <v>32</v>
      </c>
      <c r="L45" s="28">
        <v>34</v>
      </c>
      <c r="M45" s="1" t="e">
        <f>#REF!+#REF!</f>
        <v>#REF!</v>
      </c>
      <c r="N45" s="1" t="e">
        <f>#REF!+#REF!</f>
        <v>#REF!</v>
      </c>
      <c r="O45" s="1" t="e">
        <f>#REF!+#REF!</f>
        <v>#REF!</v>
      </c>
      <c r="P45" s="14">
        <v>2867</v>
      </c>
      <c r="Q45" s="28">
        <v>175</v>
      </c>
      <c r="R45" s="28">
        <v>176</v>
      </c>
      <c r="S45" s="28">
        <v>149</v>
      </c>
      <c r="T45" s="28">
        <v>154</v>
      </c>
      <c r="U45" s="28">
        <v>123</v>
      </c>
      <c r="V45" s="28">
        <v>15</v>
      </c>
      <c r="W45" s="28">
        <v>14</v>
      </c>
      <c r="X45" s="28">
        <v>23</v>
      </c>
      <c r="Y45" s="28">
        <v>20</v>
      </c>
      <c r="Z45" s="28">
        <v>24</v>
      </c>
      <c r="AA45" s="28">
        <v>58</v>
      </c>
      <c r="AB45" s="28">
        <v>14</v>
      </c>
      <c r="AC45" s="28">
        <v>23</v>
      </c>
      <c r="AD45" s="28">
        <v>27</v>
      </c>
      <c r="AE45" s="28">
        <v>35</v>
      </c>
      <c r="AF45" s="28">
        <v>11</v>
      </c>
      <c r="AG45" s="28">
        <v>11</v>
      </c>
      <c r="AH45" s="28">
        <v>6</v>
      </c>
    </row>
    <row r="46" spans="1:34" ht="15">
      <c r="A46" s="12">
        <f t="shared" si="0"/>
        <v>3</v>
      </c>
      <c r="B46" s="1" t="s">
        <v>38</v>
      </c>
      <c r="C46" s="1">
        <v>446</v>
      </c>
      <c r="D46" s="1">
        <v>315</v>
      </c>
      <c r="E46" s="1">
        <v>271</v>
      </c>
      <c r="F46" s="13">
        <v>241</v>
      </c>
      <c r="G46" s="28">
        <v>175</v>
      </c>
      <c r="H46" s="30">
        <v>231</v>
      </c>
      <c r="I46" s="28">
        <v>32</v>
      </c>
      <c r="J46" s="28">
        <v>8</v>
      </c>
      <c r="K46" s="28">
        <v>5</v>
      </c>
      <c r="L46" s="28">
        <v>4</v>
      </c>
      <c r="M46" s="1" t="e">
        <f>#REF!+#REF!</f>
        <v>#REF!</v>
      </c>
      <c r="N46" s="1" t="e">
        <f>#REF!+#REF!</f>
        <v>#REF!</v>
      </c>
      <c r="O46" s="1" t="e">
        <f>#REF!+#REF!</f>
        <v>#REF!</v>
      </c>
      <c r="P46" s="14">
        <v>2731</v>
      </c>
      <c r="Q46" s="28">
        <v>136</v>
      </c>
      <c r="R46" s="28">
        <v>150</v>
      </c>
      <c r="S46" s="28">
        <v>121</v>
      </c>
      <c r="T46" s="28">
        <v>83</v>
      </c>
      <c r="U46" s="28">
        <v>75</v>
      </c>
      <c r="V46" s="28">
        <v>43</v>
      </c>
      <c r="W46" s="28">
        <v>32</v>
      </c>
      <c r="X46" s="28">
        <v>29</v>
      </c>
      <c r="Y46" s="28">
        <v>27</v>
      </c>
      <c r="Z46" s="28">
        <v>51</v>
      </c>
      <c r="AA46" s="28">
        <v>2</v>
      </c>
      <c r="AB46" s="28">
        <v>8</v>
      </c>
      <c r="AC46" s="28">
        <v>1</v>
      </c>
      <c r="AD46" s="28">
        <v>2</v>
      </c>
      <c r="AE46" s="28">
        <v>13</v>
      </c>
      <c r="AF46" s="28">
        <v>0</v>
      </c>
      <c r="AG46" s="28">
        <v>0</v>
      </c>
      <c r="AH46" s="28">
        <v>1</v>
      </c>
    </row>
    <row r="47" spans="1:34" ht="25.5">
      <c r="A47" s="12">
        <f t="shared" si="0"/>
        <v>4</v>
      </c>
      <c r="B47" s="1" t="s">
        <v>39</v>
      </c>
      <c r="C47" s="1">
        <v>1472</v>
      </c>
      <c r="D47" s="1">
        <v>1301</v>
      </c>
      <c r="E47" s="1">
        <v>1088</v>
      </c>
      <c r="F47" s="13">
        <v>1108</v>
      </c>
      <c r="G47" s="28">
        <v>1035</v>
      </c>
      <c r="H47" s="30">
        <v>1057</v>
      </c>
      <c r="I47" s="28">
        <v>48</v>
      </c>
      <c r="J47" s="28">
        <v>19</v>
      </c>
      <c r="K47" s="28">
        <v>17</v>
      </c>
      <c r="L47" s="28">
        <v>37</v>
      </c>
      <c r="M47" s="1" t="e">
        <f>#REF!+#REF!</f>
        <v>#REF!</v>
      </c>
      <c r="N47" s="1" t="e">
        <f>#REF!+#REF!</f>
        <v>#REF!</v>
      </c>
      <c r="O47" s="1" t="e">
        <f>#REF!+#REF!</f>
        <v>#REF!</v>
      </c>
      <c r="P47" s="14">
        <v>12359</v>
      </c>
      <c r="Q47" s="28">
        <v>749</v>
      </c>
      <c r="R47" s="28">
        <v>693</v>
      </c>
      <c r="S47" s="28">
        <v>647</v>
      </c>
      <c r="T47" s="28">
        <v>640</v>
      </c>
      <c r="U47" s="28">
        <v>591</v>
      </c>
      <c r="V47" s="28">
        <v>107</v>
      </c>
      <c r="W47" s="28">
        <v>111</v>
      </c>
      <c r="X47" s="28">
        <v>106</v>
      </c>
      <c r="Y47" s="28">
        <v>162</v>
      </c>
      <c r="Z47" s="28">
        <v>139</v>
      </c>
      <c r="AA47" s="28">
        <v>191</v>
      </c>
      <c r="AB47" s="28">
        <v>130</v>
      </c>
      <c r="AC47" s="28">
        <v>108</v>
      </c>
      <c r="AD47" s="28">
        <v>99</v>
      </c>
      <c r="AE47" s="28">
        <v>122</v>
      </c>
      <c r="AF47" s="28">
        <v>39</v>
      </c>
      <c r="AG47" s="28">
        <v>39</v>
      </c>
      <c r="AH47" s="28">
        <v>24</v>
      </c>
    </row>
    <row r="48" spans="1:34" ht="15">
      <c r="A48" s="12">
        <f t="shared" si="0"/>
        <v>5</v>
      </c>
      <c r="B48" s="1" t="s">
        <v>40</v>
      </c>
      <c r="C48" s="1">
        <v>1105</v>
      </c>
      <c r="D48" s="1">
        <v>961</v>
      </c>
      <c r="E48" s="1">
        <v>748</v>
      </c>
      <c r="F48" s="13">
        <v>680</v>
      </c>
      <c r="G48" s="28">
        <v>535</v>
      </c>
      <c r="H48" s="30">
        <v>599</v>
      </c>
      <c r="I48" s="28">
        <v>81</v>
      </c>
      <c r="J48" s="28">
        <v>57</v>
      </c>
      <c r="K48" s="28">
        <v>66</v>
      </c>
      <c r="L48" s="28">
        <v>26</v>
      </c>
      <c r="M48" s="1" t="e">
        <f>#REF!+#REF!</f>
        <v>#REF!</v>
      </c>
      <c r="N48" s="1" t="e">
        <f>#REF!+#REF!</f>
        <v>#REF!</v>
      </c>
      <c r="O48" s="1" t="e">
        <f>#REF!+#REF!</f>
        <v>#REF!</v>
      </c>
      <c r="P48" s="14">
        <v>6823</v>
      </c>
      <c r="Q48" s="28">
        <v>526</v>
      </c>
      <c r="R48" s="28">
        <v>459</v>
      </c>
      <c r="S48" s="28">
        <v>354</v>
      </c>
      <c r="T48" s="28">
        <v>323</v>
      </c>
      <c r="U48" s="28">
        <v>351</v>
      </c>
      <c r="V48" s="28">
        <v>115</v>
      </c>
      <c r="W48" s="28">
        <v>86</v>
      </c>
      <c r="X48" s="28">
        <v>109</v>
      </c>
      <c r="Y48" s="28">
        <v>71</v>
      </c>
      <c r="Z48" s="28">
        <v>108</v>
      </c>
      <c r="AA48" s="28">
        <v>78</v>
      </c>
      <c r="AB48" s="28">
        <v>78</v>
      </c>
      <c r="AC48" s="28">
        <v>56</v>
      </c>
      <c r="AD48" s="28">
        <v>40</v>
      </c>
      <c r="AE48" s="28">
        <v>39</v>
      </c>
      <c r="AF48" s="28">
        <v>10</v>
      </c>
      <c r="AG48" s="28">
        <v>4</v>
      </c>
      <c r="AH48" s="28">
        <v>11</v>
      </c>
    </row>
    <row r="49" spans="1:34" ht="25.5">
      <c r="A49" s="12">
        <f t="shared" si="0"/>
        <v>6</v>
      </c>
      <c r="B49" s="1" t="s">
        <v>41</v>
      </c>
      <c r="C49" s="1">
        <v>574</v>
      </c>
      <c r="D49" s="1">
        <v>515</v>
      </c>
      <c r="E49" s="1">
        <v>547</v>
      </c>
      <c r="F49" s="13">
        <v>390</v>
      </c>
      <c r="G49" s="28">
        <v>378</v>
      </c>
      <c r="H49" s="30">
        <v>351</v>
      </c>
      <c r="I49" s="28">
        <v>20</v>
      </c>
      <c r="J49" s="28">
        <v>22</v>
      </c>
      <c r="K49" s="28">
        <v>21</v>
      </c>
      <c r="L49" s="28">
        <v>12</v>
      </c>
      <c r="M49" s="1" t="e">
        <f>#REF!+#REF!</f>
        <v>#REF!</v>
      </c>
      <c r="N49" s="1" t="e">
        <f>#REF!+#REF!</f>
        <v>#REF!</v>
      </c>
      <c r="O49" s="1" t="e">
        <f>#REF!+#REF!</f>
        <v>#REF!</v>
      </c>
      <c r="P49" s="14">
        <v>4663</v>
      </c>
      <c r="Q49" s="28">
        <v>225</v>
      </c>
      <c r="R49" s="28">
        <v>274</v>
      </c>
      <c r="S49" s="28">
        <v>179</v>
      </c>
      <c r="T49" s="28">
        <v>125</v>
      </c>
      <c r="U49" s="28">
        <v>145</v>
      </c>
      <c r="V49" s="28">
        <v>15</v>
      </c>
      <c r="W49" s="28">
        <v>23</v>
      </c>
      <c r="X49" s="28">
        <v>33</v>
      </c>
      <c r="Y49" s="28">
        <v>19</v>
      </c>
      <c r="Z49" s="28">
        <v>14</v>
      </c>
      <c r="AA49" s="28">
        <v>11</v>
      </c>
      <c r="AB49" s="28">
        <v>16</v>
      </c>
      <c r="AC49" s="28">
        <v>5</v>
      </c>
      <c r="AD49" s="28">
        <v>2</v>
      </c>
      <c r="AE49" s="28">
        <v>11</v>
      </c>
      <c r="AF49" s="28">
        <v>1</v>
      </c>
      <c r="AG49" s="28">
        <v>1</v>
      </c>
      <c r="AH49" s="28">
        <v>3</v>
      </c>
    </row>
    <row r="50" spans="1:34" ht="15">
      <c r="A50" s="12">
        <f t="shared" si="0"/>
        <v>7</v>
      </c>
      <c r="B50" s="1" t="s">
        <v>42</v>
      </c>
      <c r="C50" s="1">
        <v>998</v>
      </c>
      <c r="D50" s="1">
        <v>808</v>
      </c>
      <c r="E50" s="1">
        <v>850</v>
      </c>
      <c r="F50" s="13">
        <v>729</v>
      </c>
      <c r="G50" s="28">
        <v>660</v>
      </c>
      <c r="H50" s="30">
        <v>567</v>
      </c>
      <c r="I50" s="28">
        <v>31</v>
      </c>
      <c r="J50" s="28">
        <v>43</v>
      </c>
      <c r="K50" s="28">
        <v>37</v>
      </c>
      <c r="L50" s="28">
        <v>56</v>
      </c>
      <c r="M50" s="1" t="e">
        <f>#REF!+#REF!</f>
        <v>#REF!</v>
      </c>
      <c r="N50" s="1" t="e">
        <f>#REF!+#REF!</f>
        <v>#REF!</v>
      </c>
      <c r="O50" s="1" t="e">
        <f>#REF!+#REF!</f>
        <v>#REF!</v>
      </c>
      <c r="P50" s="14">
        <v>8293</v>
      </c>
      <c r="Q50" s="28">
        <v>469</v>
      </c>
      <c r="R50" s="28">
        <v>433</v>
      </c>
      <c r="S50" s="28">
        <v>410</v>
      </c>
      <c r="T50" s="28">
        <v>365</v>
      </c>
      <c r="U50" s="28">
        <v>354</v>
      </c>
      <c r="V50" s="28">
        <v>50</v>
      </c>
      <c r="W50" s="28">
        <v>77</v>
      </c>
      <c r="X50" s="28">
        <v>98</v>
      </c>
      <c r="Y50" s="28">
        <v>92</v>
      </c>
      <c r="Z50" s="28">
        <v>79</v>
      </c>
      <c r="AA50" s="28">
        <v>9</v>
      </c>
      <c r="AB50" s="28">
        <v>12</v>
      </c>
      <c r="AC50" s="28">
        <v>44</v>
      </c>
      <c r="AD50" s="28">
        <v>25</v>
      </c>
      <c r="AE50" s="28">
        <v>20</v>
      </c>
      <c r="AF50" s="28">
        <v>12</v>
      </c>
      <c r="AG50" s="28">
        <v>8</v>
      </c>
      <c r="AH50" s="28">
        <v>4</v>
      </c>
    </row>
    <row r="51" spans="1:34" ht="15">
      <c r="A51" s="12">
        <f t="shared" si="0"/>
        <v>8</v>
      </c>
      <c r="B51" s="1" t="s">
        <v>43</v>
      </c>
      <c r="C51" s="1">
        <v>1966</v>
      </c>
      <c r="D51" s="1">
        <v>1760</v>
      </c>
      <c r="E51" s="1">
        <v>1581</v>
      </c>
      <c r="F51" s="13">
        <v>1458</v>
      </c>
      <c r="G51" s="28">
        <v>1383</v>
      </c>
      <c r="H51" s="30">
        <v>1338</v>
      </c>
      <c r="I51" s="28">
        <v>60</v>
      </c>
      <c r="J51" s="28">
        <v>78</v>
      </c>
      <c r="K51" s="28">
        <v>74</v>
      </c>
      <c r="L51" s="28">
        <v>56</v>
      </c>
      <c r="M51" s="1" t="e">
        <f>#REF!+#REF!</f>
        <v>#REF!</v>
      </c>
      <c r="N51" s="1" t="e">
        <f>#REF!+#REF!</f>
        <v>#REF!</v>
      </c>
      <c r="O51" s="1" t="e">
        <f>#REF!+#REF!</f>
        <v>#REF!</v>
      </c>
      <c r="P51" s="14">
        <v>15857</v>
      </c>
      <c r="Q51" s="28">
        <v>999</v>
      </c>
      <c r="R51" s="28">
        <v>953</v>
      </c>
      <c r="S51" s="28">
        <v>826</v>
      </c>
      <c r="T51" s="28">
        <v>830</v>
      </c>
      <c r="U51" s="28">
        <v>710</v>
      </c>
      <c r="V51" s="28">
        <v>60</v>
      </c>
      <c r="W51" s="28">
        <v>85</v>
      </c>
      <c r="X51" s="28">
        <v>88</v>
      </c>
      <c r="Y51" s="28">
        <v>76</v>
      </c>
      <c r="Z51" s="28">
        <v>81</v>
      </c>
      <c r="AA51" s="28">
        <v>76</v>
      </c>
      <c r="AB51" s="28">
        <v>128</v>
      </c>
      <c r="AC51" s="28">
        <v>106</v>
      </c>
      <c r="AD51" s="28">
        <v>114</v>
      </c>
      <c r="AE51" s="28">
        <v>89</v>
      </c>
      <c r="AF51" s="28">
        <v>20</v>
      </c>
      <c r="AG51" s="28">
        <v>29</v>
      </c>
      <c r="AH51" s="28">
        <v>12</v>
      </c>
    </row>
    <row r="52" spans="1:34" ht="15">
      <c r="A52" s="12">
        <f t="shared" si="0"/>
        <v>9</v>
      </c>
      <c r="B52" s="1" t="s">
        <v>44</v>
      </c>
      <c r="C52" s="1">
        <v>1823</v>
      </c>
      <c r="D52" s="1">
        <v>1566</v>
      </c>
      <c r="E52" s="1">
        <v>1342</v>
      </c>
      <c r="F52" s="13">
        <v>1374</v>
      </c>
      <c r="G52" s="28">
        <v>1316</v>
      </c>
      <c r="H52" s="30">
        <v>1082</v>
      </c>
      <c r="I52" s="28">
        <v>174</v>
      </c>
      <c r="J52" s="28">
        <v>123</v>
      </c>
      <c r="K52" s="28">
        <v>116</v>
      </c>
      <c r="L52" s="28">
        <v>157</v>
      </c>
      <c r="M52" s="1" t="e">
        <f>#REF!+#REF!</f>
        <v>#REF!</v>
      </c>
      <c r="N52" s="1" t="e">
        <f>#REF!+#REF!</f>
        <v>#REF!</v>
      </c>
      <c r="O52" s="1" t="e">
        <f>#REF!+#REF!</f>
        <v>#REF!</v>
      </c>
      <c r="P52" s="14">
        <v>10382</v>
      </c>
      <c r="Q52" s="28">
        <v>503</v>
      </c>
      <c r="R52" s="28">
        <v>442</v>
      </c>
      <c r="S52" s="28">
        <v>487</v>
      </c>
      <c r="T52" s="28">
        <v>456</v>
      </c>
      <c r="U52" s="28">
        <v>364</v>
      </c>
      <c r="V52" s="28">
        <v>107</v>
      </c>
      <c r="W52" s="28">
        <v>111</v>
      </c>
      <c r="X52" s="28">
        <v>112</v>
      </c>
      <c r="Y52" s="28">
        <v>149</v>
      </c>
      <c r="Z52" s="28">
        <v>149</v>
      </c>
      <c r="AA52" s="28">
        <v>99</v>
      </c>
      <c r="AB52" s="28">
        <v>120</v>
      </c>
      <c r="AC52" s="28">
        <v>149</v>
      </c>
      <c r="AD52" s="28">
        <v>168</v>
      </c>
      <c r="AE52" s="28">
        <v>147</v>
      </c>
      <c r="AF52" s="28">
        <v>21</v>
      </c>
      <c r="AG52" s="28">
        <v>29</v>
      </c>
      <c r="AH52" s="28">
        <v>12</v>
      </c>
    </row>
    <row r="53" spans="1:34" ht="15">
      <c r="A53" s="12">
        <f t="shared" si="0"/>
        <v>10</v>
      </c>
      <c r="B53" s="1" t="s">
        <v>45</v>
      </c>
      <c r="C53" s="1">
        <v>477</v>
      </c>
      <c r="D53" s="1">
        <v>411</v>
      </c>
      <c r="E53" s="1">
        <v>309</v>
      </c>
      <c r="F53" s="13">
        <v>272</v>
      </c>
      <c r="G53" s="28">
        <v>280</v>
      </c>
      <c r="H53" s="30">
        <v>320</v>
      </c>
      <c r="I53" s="28">
        <v>0</v>
      </c>
      <c r="J53" s="28">
        <v>3</v>
      </c>
      <c r="K53" s="28">
        <v>3</v>
      </c>
      <c r="L53" s="28">
        <v>0</v>
      </c>
      <c r="M53" s="1" t="e">
        <f>#REF!+#REF!</f>
        <v>#REF!</v>
      </c>
      <c r="N53" s="1" t="e">
        <f>#REF!+#REF!</f>
        <v>#REF!</v>
      </c>
      <c r="O53" s="1" t="e">
        <f>#REF!+#REF!</f>
        <v>#REF!</v>
      </c>
      <c r="P53" s="14">
        <v>4750</v>
      </c>
      <c r="Q53" s="28">
        <v>160</v>
      </c>
      <c r="R53" s="28">
        <v>91</v>
      </c>
      <c r="S53" s="28">
        <v>68</v>
      </c>
      <c r="T53" s="28">
        <v>80</v>
      </c>
      <c r="U53" s="28">
        <v>113</v>
      </c>
      <c r="V53" s="28">
        <v>25</v>
      </c>
      <c r="W53" s="28">
        <v>41</v>
      </c>
      <c r="X53" s="28">
        <v>28</v>
      </c>
      <c r="Y53" s="28">
        <v>49</v>
      </c>
      <c r="Z53" s="28">
        <v>48</v>
      </c>
      <c r="AA53" s="28">
        <v>0</v>
      </c>
      <c r="AB53" s="28">
        <v>7</v>
      </c>
      <c r="AC53" s="28">
        <v>3</v>
      </c>
      <c r="AD53" s="28">
        <v>10</v>
      </c>
      <c r="AE53" s="28">
        <v>6</v>
      </c>
      <c r="AF53" s="28">
        <v>0</v>
      </c>
      <c r="AG53" s="28">
        <v>0</v>
      </c>
      <c r="AH53" s="28">
        <v>2</v>
      </c>
    </row>
    <row r="54" spans="1:34" ht="15">
      <c r="A54" s="12">
        <f t="shared" si="0"/>
        <v>11</v>
      </c>
      <c r="B54" s="1" t="s">
        <v>46</v>
      </c>
      <c r="C54" s="1">
        <v>3290</v>
      </c>
      <c r="D54" s="1">
        <v>2299</v>
      </c>
      <c r="E54" s="1">
        <v>2131</v>
      </c>
      <c r="F54" s="13">
        <v>1992</v>
      </c>
      <c r="G54" s="28">
        <v>1651</v>
      </c>
      <c r="H54" s="30">
        <v>1529</v>
      </c>
      <c r="I54" s="28">
        <v>375</v>
      </c>
      <c r="J54" s="28">
        <v>275</v>
      </c>
      <c r="K54" s="28">
        <v>175</v>
      </c>
      <c r="L54" s="28">
        <v>128</v>
      </c>
      <c r="M54" s="1" t="e">
        <f>#REF!+#REF!</f>
        <v>#REF!</v>
      </c>
      <c r="N54" s="1" t="e">
        <f>#REF!+#REF!</f>
        <v>#REF!</v>
      </c>
      <c r="O54" s="1" t="e">
        <f>#REF!+#REF!</f>
        <v>#REF!</v>
      </c>
      <c r="P54" s="14">
        <v>17837</v>
      </c>
      <c r="Q54" s="28">
        <v>1008</v>
      </c>
      <c r="R54" s="28">
        <v>905</v>
      </c>
      <c r="S54" s="28">
        <v>898</v>
      </c>
      <c r="T54" s="28">
        <v>890</v>
      </c>
      <c r="U54" s="28">
        <v>880</v>
      </c>
      <c r="V54" s="28">
        <v>175</v>
      </c>
      <c r="W54" s="28">
        <v>197</v>
      </c>
      <c r="X54" s="28">
        <v>233</v>
      </c>
      <c r="Y54" s="28">
        <v>251</v>
      </c>
      <c r="Z54" s="28">
        <v>309</v>
      </c>
      <c r="AA54" s="28">
        <v>135</v>
      </c>
      <c r="AB54" s="28">
        <v>269</v>
      </c>
      <c r="AC54" s="28">
        <v>117</v>
      </c>
      <c r="AD54" s="28">
        <v>52</v>
      </c>
      <c r="AE54" s="28">
        <v>34</v>
      </c>
      <c r="AF54" s="28">
        <v>23</v>
      </c>
      <c r="AG54" s="28">
        <v>12</v>
      </c>
      <c r="AH54" s="28">
        <v>7</v>
      </c>
    </row>
    <row r="55" spans="1:34" ht="15">
      <c r="A55" s="12">
        <f t="shared" si="0"/>
        <v>12</v>
      </c>
      <c r="B55" s="1" t="s">
        <v>47</v>
      </c>
      <c r="C55" s="1">
        <v>1804</v>
      </c>
      <c r="D55" s="1">
        <v>1609</v>
      </c>
      <c r="E55" s="1">
        <v>1551</v>
      </c>
      <c r="F55" s="13">
        <v>1470</v>
      </c>
      <c r="G55" s="28">
        <v>1404</v>
      </c>
      <c r="H55" s="30">
        <v>1264</v>
      </c>
      <c r="I55" s="28">
        <v>147</v>
      </c>
      <c r="J55" s="28">
        <v>155</v>
      </c>
      <c r="K55" s="28">
        <v>153</v>
      </c>
      <c r="L55" s="28">
        <v>147</v>
      </c>
      <c r="M55" s="1" t="e">
        <f>#REF!+#REF!</f>
        <v>#REF!</v>
      </c>
      <c r="N55" s="1" t="e">
        <f>#REF!+#REF!</f>
        <v>#REF!</v>
      </c>
      <c r="O55" s="1" t="e">
        <f>#REF!+#REF!</f>
        <v>#REF!</v>
      </c>
      <c r="P55" s="14">
        <v>11850</v>
      </c>
      <c r="Q55" s="28">
        <v>668</v>
      </c>
      <c r="R55" s="28">
        <v>612</v>
      </c>
      <c r="S55" s="28">
        <v>587</v>
      </c>
      <c r="T55" s="28">
        <v>582</v>
      </c>
      <c r="U55" s="28">
        <v>479</v>
      </c>
      <c r="V55" s="28">
        <v>99</v>
      </c>
      <c r="W55" s="28">
        <v>123</v>
      </c>
      <c r="X55" s="28">
        <v>166</v>
      </c>
      <c r="Y55" s="28">
        <v>150</v>
      </c>
      <c r="Z55" s="28">
        <v>157</v>
      </c>
      <c r="AA55" s="28">
        <v>11</v>
      </c>
      <c r="AB55" s="28">
        <v>17</v>
      </c>
      <c r="AC55" s="28">
        <v>30</v>
      </c>
      <c r="AD55" s="28">
        <v>25</v>
      </c>
      <c r="AE55" s="28">
        <v>10</v>
      </c>
      <c r="AF55" s="28">
        <v>15</v>
      </c>
      <c r="AG55" s="28">
        <v>10</v>
      </c>
      <c r="AH55" s="28">
        <v>4</v>
      </c>
    </row>
    <row r="56" spans="1:34" ht="15">
      <c r="A56" s="12">
        <f t="shared" si="0"/>
        <v>13</v>
      </c>
      <c r="B56" s="1" t="s">
        <v>48</v>
      </c>
      <c r="C56" s="1">
        <v>1934</v>
      </c>
      <c r="D56" s="1">
        <v>1329</v>
      </c>
      <c r="E56" s="1">
        <v>976</v>
      </c>
      <c r="F56" s="13">
        <v>861</v>
      </c>
      <c r="G56" s="28">
        <v>743</v>
      </c>
      <c r="H56" s="30">
        <v>731</v>
      </c>
      <c r="I56" s="28">
        <v>256</v>
      </c>
      <c r="J56" s="28">
        <v>121</v>
      </c>
      <c r="K56" s="28">
        <v>47</v>
      </c>
      <c r="L56" s="28">
        <v>31</v>
      </c>
      <c r="M56" s="1" t="e">
        <f>#REF!+#REF!</f>
        <v>#REF!</v>
      </c>
      <c r="N56" s="1" t="e">
        <f>#REF!+#REF!</f>
        <v>#REF!</v>
      </c>
      <c r="O56" s="1" t="e">
        <f>#REF!+#REF!</f>
        <v>#REF!</v>
      </c>
      <c r="P56" s="14">
        <v>10145</v>
      </c>
      <c r="Q56" s="28">
        <v>552</v>
      </c>
      <c r="R56" s="28">
        <v>486</v>
      </c>
      <c r="S56" s="28">
        <v>476</v>
      </c>
      <c r="T56" s="28">
        <v>384</v>
      </c>
      <c r="U56" s="28">
        <v>324</v>
      </c>
      <c r="V56" s="28">
        <v>111</v>
      </c>
      <c r="W56" s="28">
        <v>97</v>
      </c>
      <c r="X56" s="28">
        <v>81</v>
      </c>
      <c r="Y56" s="28">
        <v>55</v>
      </c>
      <c r="Z56" s="28">
        <v>50</v>
      </c>
      <c r="AA56" s="28">
        <v>96</v>
      </c>
      <c r="AB56" s="28">
        <v>64</v>
      </c>
      <c r="AC56" s="28">
        <v>52</v>
      </c>
      <c r="AD56" s="28">
        <v>32</v>
      </c>
      <c r="AE56" s="28">
        <v>28</v>
      </c>
      <c r="AF56" s="28">
        <v>12</v>
      </c>
      <c r="AG56" s="28">
        <v>1</v>
      </c>
      <c r="AH56" s="28">
        <v>3</v>
      </c>
    </row>
    <row r="57" spans="1:34" ht="15">
      <c r="A57" s="12">
        <f t="shared" si="0"/>
        <v>14</v>
      </c>
      <c r="B57" s="1" t="s">
        <v>49</v>
      </c>
      <c r="C57" s="1">
        <v>776</v>
      </c>
      <c r="D57" s="1">
        <v>664</v>
      </c>
      <c r="E57" s="1">
        <v>660</v>
      </c>
      <c r="F57" s="13">
        <v>665</v>
      </c>
      <c r="G57" s="28">
        <v>531</v>
      </c>
      <c r="H57" s="30">
        <v>512</v>
      </c>
      <c r="I57" s="28">
        <v>85</v>
      </c>
      <c r="J57" s="28">
        <v>104</v>
      </c>
      <c r="K57" s="28">
        <v>72</v>
      </c>
      <c r="L57" s="28">
        <v>56</v>
      </c>
      <c r="M57" s="1" t="e">
        <f>#REF!+#REF!</f>
        <v>#REF!</v>
      </c>
      <c r="N57" s="1" t="e">
        <f>#REF!+#REF!</f>
        <v>#REF!</v>
      </c>
      <c r="O57" s="1" t="e">
        <f>#REF!+#REF!</f>
        <v>#REF!</v>
      </c>
      <c r="P57" s="14">
        <v>6351</v>
      </c>
      <c r="Q57" s="28">
        <v>439</v>
      </c>
      <c r="R57" s="28">
        <v>382</v>
      </c>
      <c r="S57" s="28">
        <v>341</v>
      </c>
      <c r="T57" s="28">
        <v>292</v>
      </c>
      <c r="U57" s="28">
        <v>302</v>
      </c>
      <c r="V57" s="28">
        <v>83</v>
      </c>
      <c r="W57" s="28">
        <v>74</v>
      </c>
      <c r="X57" s="28">
        <v>80</v>
      </c>
      <c r="Y57" s="28">
        <v>57</v>
      </c>
      <c r="Z57" s="28">
        <v>52</v>
      </c>
      <c r="AA57" s="28">
        <v>29</v>
      </c>
      <c r="AB57" s="28">
        <v>26</v>
      </c>
      <c r="AC57" s="28">
        <v>36</v>
      </c>
      <c r="AD57" s="28">
        <v>19</v>
      </c>
      <c r="AE57" s="28">
        <v>31</v>
      </c>
      <c r="AF57" s="28">
        <v>10</v>
      </c>
      <c r="AG57" s="28">
        <v>4</v>
      </c>
      <c r="AH57" s="28">
        <v>8</v>
      </c>
    </row>
    <row r="58" spans="1:34" s="11" customFormat="1" ht="25.5">
      <c r="A58" s="12"/>
      <c r="B58" s="10" t="s">
        <v>109</v>
      </c>
      <c r="C58" s="10">
        <v>8779</v>
      </c>
      <c r="D58" s="10">
        <v>7859</v>
      </c>
      <c r="E58" s="10">
        <v>7506</v>
      </c>
      <c r="F58" s="10">
        <v>7284</v>
      </c>
      <c r="G58" s="10">
        <v>6743</v>
      </c>
      <c r="H58" s="10">
        <v>6223</v>
      </c>
      <c r="I58" s="10">
        <v>828</v>
      </c>
      <c r="J58" s="10">
        <v>769</v>
      </c>
      <c r="K58" s="10">
        <v>722</v>
      </c>
      <c r="L58" s="10">
        <v>711</v>
      </c>
      <c r="M58" s="10" t="e">
        <f>#REF!+#REF!</f>
        <v>#REF!</v>
      </c>
      <c r="N58" s="10" t="e">
        <f>#REF!+#REF!</f>
        <v>#REF!</v>
      </c>
      <c r="O58" s="10" t="e">
        <f>#REF!+#REF!</f>
        <v>#REF!</v>
      </c>
      <c r="P58" s="10">
        <v>65385</v>
      </c>
      <c r="Q58" s="10">
        <v>3503</v>
      </c>
      <c r="R58" s="10">
        <v>2996</v>
      </c>
      <c r="S58" s="10">
        <v>2866</v>
      </c>
      <c r="T58" s="10">
        <v>2653</v>
      </c>
      <c r="U58" s="10">
        <v>2639</v>
      </c>
      <c r="V58" s="10">
        <v>810</v>
      </c>
      <c r="W58" s="10">
        <v>825</v>
      </c>
      <c r="X58" s="10">
        <v>874</v>
      </c>
      <c r="Y58" s="10">
        <v>869</v>
      </c>
      <c r="Z58" s="10">
        <v>890</v>
      </c>
      <c r="AA58" s="10">
        <v>338</v>
      </c>
      <c r="AB58" s="10">
        <v>390</v>
      </c>
      <c r="AC58" s="10">
        <v>299</v>
      </c>
      <c r="AD58" s="10">
        <v>260</v>
      </c>
      <c r="AE58" s="10">
        <v>226</v>
      </c>
      <c r="AF58" s="10">
        <v>62</v>
      </c>
      <c r="AG58" s="10">
        <v>77</v>
      </c>
      <c r="AH58" s="10">
        <v>22</v>
      </c>
    </row>
    <row r="59" spans="1:34" ht="15">
      <c r="A59" s="12">
        <f t="shared" si="0"/>
        <v>1</v>
      </c>
      <c r="B59" s="1" t="s">
        <v>50</v>
      </c>
      <c r="C59" s="1">
        <v>800</v>
      </c>
      <c r="D59" s="1">
        <v>819</v>
      </c>
      <c r="E59" s="1">
        <v>738</v>
      </c>
      <c r="F59" s="13">
        <v>758</v>
      </c>
      <c r="G59" s="28">
        <v>728</v>
      </c>
      <c r="H59" s="30">
        <v>868</v>
      </c>
      <c r="I59" s="28">
        <v>72</v>
      </c>
      <c r="J59" s="28">
        <v>79</v>
      </c>
      <c r="K59" s="28">
        <v>97</v>
      </c>
      <c r="L59" s="28">
        <v>83</v>
      </c>
      <c r="M59" s="1" t="e">
        <f>#REF!+#REF!</f>
        <v>#REF!</v>
      </c>
      <c r="N59" s="1" t="e">
        <f>#REF!+#REF!</f>
        <v>#REF!</v>
      </c>
      <c r="O59" s="1" t="e">
        <f>#REF!+#REF!</f>
        <v>#REF!</v>
      </c>
      <c r="P59" s="14">
        <v>5975</v>
      </c>
      <c r="Q59" s="28">
        <v>465</v>
      </c>
      <c r="R59" s="28">
        <v>309</v>
      </c>
      <c r="S59" s="28">
        <v>333</v>
      </c>
      <c r="T59" s="28">
        <v>317</v>
      </c>
      <c r="U59" s="28">
        <v>336</v>
      </c>
      <c r="V59" s="28">
        <v>89</v>
      </c>
      <c r="W59" s="28">
        <v>116</v>
      </c>
      <c r="X59" s="28">
        <v>81</v>
      </c>
      <c r="Y59" s="28">
        <v>103</v>
      </c>
      <c r="Z59" s="28">
        <v>65</v>
      </c>
      <c r="AA59" s="28">
        <v>112</v>
      </c>
      <c r="AB59" s="28">
        <v>93</v>
      </c>
      <c r="AC59" s="28">
        <v>75</v>
      </c>
      <c r="AD59" s="28">
        <v>63</v>
      </c>
      <c r="AE59" s="28">
        <v>73</v>
      </c>
      <c r="AF59" s="28">
        <v>13</v>
      </c>
      <c r="AG59" s="28">
        <v>16</v>
      </c>
      <c r="AH59" s="28">
        <v>9</v>
      </c>
    </row>
    <row r="60" spans="1:34" ht="15">
      <c r="A60" s="12">
        <f t="shared" si="0"/>
        <v>2</v>
      </c>
      <c r="B60" s="1" t="s">
        <v>51</v>
      </c>
      <c r="C60" s="1">
        <v>3214</v>
      </c>
      <c r="D60" s="1">
        <v>2465</v>
      </c>
      <c r="E60" s="1">
        <v>2380</v>
      </c>
      <c r="F60" s="13">
        <v>2376</v>
      </c>
      <c r="G60" s="28">
        <v>2089</v>
      </c>
      <c r="H60" s="30">
        <v>1948</v>
      </c>
      <c r="I60" s="28">
        <v>180</v>
      </c>
      <c r="J60" s="28">
        <v>130</v>
      </c>
      <c r="K60" s="28">
        <v>188</v>
      </c>
      <c r="L60" s="28">
        <v>134</v>
      </c>
      <c r="M60" s="1" t="e">
        <f>#REF!+#REF!</f>
        <v>#REF!</v>
      </c>
      <c r="N60" s="1" t="e">
        <f>#REF!+#REF!</f>
        <v>#REF!</v>
      </c>
      <c r="O60" s="1" t="e">
        <f>#REF!+#REF!</f>
        <v>#REF!</v>
      </c>
      <c r="P60" s="14">
        <v>24176</v>
      </c>
      <c r="Q60" s="28">
        <v>1237</v>
      </c>
      <c r="R60" s="28">
        <v>1128</v>
      </c>
      <c r="S60" s="28">
        <v>996</v>
      </c>
      <c r="T60" s="28">
        <v>918</v>
      </c>
      <c r="U60" s="28">
        <v>828</v>
      </c>
      <c r="V60" s="28">
        <v>234</v>
      </c>
      <c r="W60" s="28">
        <v>298</v>
      </c>
      <c r="X60" s="28">
        <v>276</v>
      </c>
      <c r="Y60" s="28">
        <v>259</v>
      </c>
      <c r="Z60" s="28">
        <v>311</v>
      </c>
      <c r="AA60" s="28">
        <v>45</v>
      </c>
      <c r="AB60" s="28">
        <v>62</v>
      </c>
      <c r="AC60" s="28">
        <v>36</v>
      </c>
      <c r="AD60" s="28">
        <v>19</v>
      </c>
      <c r="AE60" s="28">
        <v>26</v>
      </c>
      <c r="AF60" s="28">
        <v>1</v>
      </c>
      <c r="AG60" s="28">
        <v>2</v>
      </c>
      <c r="AH60" s="28">
        <v>0</v>
      </c>
    </row>
    <row r="61" spans="1:34" ht="15">
      <c r="A61" s="12">
        <f t="shared" si="0"/>
        <v>3</v>
      </c>
      <c r="B61" s="1" t="s">
        <v>52</v>
      </c>
      <c r="C61" s="1">
        <v>842</v>
      </c>
      <c r="D61" s="1">
        <v>752</v>
      </c>
      <c r="E61" s="1">
        <v>666</v>
      </c>
      <c r="F61" s="13">
        <v>676</v>
      </c>
      <c r="G61" s="28">
        <v>726</v>
      </c>
      <c r="H61" s="30">
        <v>708</v>
      </c>
      <c r="I61" s="28">
        <v>132</v>
      </c>
      <c r="J61" s="28">
        <v>84</v>
      </c>
      <c r="K61" s="28">
        <v>56</v>
      </c>
      <c r="L61" s="28">
        <v>63</v>
      </c>
      <c r="M61" s="1" t="e">
        <f>#REF!+#REF!</f>
        <v>#REF!</v>
      </c>
      <c r="N61" s="1" t="e">
        <f>#REF!+#REF!</f>
        <v>#REF!</v>
      </c>
      <c r="O61" s="1" t="e">
        <f>#REF!+#REF!</f>
        <v>#REF!</v>
      </c>
      <c r="P61" s="14">
        <v>7079</v>
      </c>
      <c r="Q61" s="28">
        <v>134</v>
      </c>
      <c r="R61" s="28">
        <v>117</v>
      </c>
      <c r="S61" s="28">
        <v>130</v>
      </c>
      <c r="T61" s="28">
        <v>164</v>
      </c>
      <c r="U61" s="28">
        <v>155</v>
      </c>
      <c r="V61" s="28">
        <v>19</v>
      </c>
      <c r="W61" s="28">
        <v>15</v>
      </c>
      <c r="X61" s="28">
        <v>28</v>
      </c>
      <c r="Y61" s="28">
        <v>25</v>
      </c>
      <c r="Z61" s="28">
        <v>40</v>
      </c>
      <c r="AA61" s="28">
        <v>1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</row>
    <row r="62" spans="1:34" ht="25.5">
      <c r="A62" s="12">
        <f t="shared" si="0"/>
        <v>4</v>
      </c>
      <c r="B62" s="1" t="s">
        <v>53</v>
      </c>
      <c r="C62" s="1">
        <v>960</v>
      </c>
      <c r="D62" s="1">
        <v>838</v>
      </c>
      <c r="E62" s="1">
        <v>637</v>
      </c>
      <c r="F62" s="13">
        <v>553</v>
      </c>
      <c r="G62" s="28">
        <v>497</v>
      </c>
      <c r="H62" s="30">
        <v>507</v>
      </c>
      <c r="I62" s="28">
        <v>31</v>
      </c>
      <c r="J62" s="28">
        <v>41</v>
      </c>
      <c r="K62" s="28">
        <v>33</v>
      </c>
      <c r="L62" s="28">
        <v>25</v>
      </c>
      <c r="M62" s="1" t="e">
        <f>#REF!+#REF!</f>
        <v>#REF!</v>
      </c>
      <c r="N62" s="1" t="e">
        <f>#REF!+#REF!</f>
        <v>#REF!</v>
      </c>
      <c r="O62" s="1" t="e">
        <f>#REF!+#REF!</f>
        <v>#REF!</v>
      </c>
      <c r="P62" s="14">
        <v>7081</v>
      </c>
      <c r="Q62" s="28">
        <v>500</v>
      </c>
      <c r="R62" s="28">
        <v>332</v>
      </c>
      <c r="S62" s="28">
        <v>317</v>
      </c>
      <c r="T62" s="28">
        <v>230</v>
      </c>
      <c r="U62" s="28">
        <v>290</v>
      </c>
      <c r="V62" s="28">
        <v>132</v>
      </c>
      <c r="W62" s="28">
        <v>116</v>
      </c>
      <c r="X62" s="28">
        <v>106</v>
      </c>
      <c r="Y62" s="28">
        <v>129</v>
      </c>
      <c r="Z62" s="28">
        <v>79</v>
      </c>
      <c r="AA62" s="28">
        <v>44</v>
      </c>
      <c r="AB62" s="28">
        <v>57</v>
      </c>
      <c r="AC62" s="28">
        <v>20</v>
      </c>
      <c r="AD62" s="28">
        <v>17</v>
      </c>
      <c r="AE62" s="28">
        <v>18</v>
      </c>
      <c r="AF62" s="28">
        <v>6</v>
      </c>
      <c r="AG62" s="28">
        <v>3</v>
      </c>
      <c r="AH62" s="28">
        <v>3</v>
      </c>
    </row>
    <row r="63" spans="1:34" ht="25.5">
      <c r="A63" s="12">
        <f t="shared" si="0"/>
        <v>5</v>
      </c>
      <c r="B63" s="1" t="s">
        <v>54</v>
      </c>
      <c r="C63" s="1">
        <v>291</v>
      </c>
      <c r="D63" s="1">
        <v>314</v>
      </c>
      <c r="E63" s="1">
        <v>304</v>
      </c>
      <c r="F63" s="13">
        <v>314</v>
      </c>
      <c r="G63" s="28">
        <v>277</v>
      </c>
      <c r="H63" s="30">
        <v>323</v>
      </c>
      <c r="I63" s="28">
        <v>32</v>
      </c>
      <c r="J63" s="28">
        <v>60</v>
      </c>
      <c r="K63" s="28">
        <v>37</v>
      </c>
      <c r="L63" s="28">
        <v>43</v>
      </c>
      <c r="M63" s="1" t="e">
        <f>#REF!+#REF!</f>
        <v>#REF!</v>
      </c>
      <c r="N63" s="1" t="e">
        <f>#REF!+#REF!</f>
        <v>#REF!</v>
      </c>
      <c r="O63" s="1" t="e">
        <f>#REF!+#REF!</f>
        <v>#REF!</v>
      </c>
      <c r="P63" s="14">
        <v>2308</v>
      </c>
      <c r="Q63" s="28">
        <v>120</v>
      </c>
      <c r="R63" s="28">
        <v>145</v>
      </c>
      <c r="S63" s="28">
        <v>131</v>
      </c>
      <c r="T63" s="28">
        <v>124</v>
      </c>
      <c r="U63" s="28">
        <v>92</v>
      </c>
      <c r="V63" s="28">
        <v>67</v>
      </c>
      <c r="W63" s="28">
        <v>49</v>
      </c>
      <c r="X63" s="28">
        <v>34</v>
      </c>
      <c r="Y63" s="28">
        <v>50</v>
      </c>
      <c r="Z63" s="28">
        <v>81</v>
      </c>
      <c r="AA63" s="28">
        <v>13</v>
      </c>
      <c r="AB63" s="28">
        <v>32</v>
      </c>
      <c r="AC63" s="28">
        <v>23</v>
      </c>
      <c r="AD63" s="28">
        <v>17</v>
      </c>
      <c r="AE63" s="28">
        <v>30</v>
      </c>
      <c r="AF63" s="28">
        <v>4</v>
      </c>
      <c r="AG63" s="28">
        <v>0</v>
      </c>
      <c r="AH63" s="28">
        <v>3</v>
      </c>
    </row>
    <row r="64" spans="1:34" ht="15">
      <c r="A64" s="12">
        <f t="shared" si="0"/>
        <v>6</v>
      </c>
      <c r="B64" s="1" t="s">
        <v>55</v>
      </c>
      <c r="C64" s="1">
        <v>2672</v>
      </c>
      <c r="D64" s="1">
        <v>2671</v>
      </c>
      <c r="E64" s="1">
        <v>2781</v>
      </c>
      <c r="F64" s="13">
        <v>2607</v>
      </c>
      <c r="G64" s="28">
        <v>2426</v>
      </c>
      <c r="H64" s="30">
        <v>1869</v>
      </c>
      <c r="I64" s="28">
        <v>381</v>
      </c>
      <c r="J64" s="28">
        <v>375</v>
      </c>
      <c r="K64" s="28">
        <v>311</v>
      </c>
      <c r="L64" s="28">
        <v>363</v>
      </c>
      <c r="M64" s="1" t="e">
        <f>#REF!+#REF!</f>
        <v>#REF!</v>
      </c>
      <c r="N64" s="1" t="e">
        <f>#REF!+#REF!</f>
        <v>#REF!</v>
      </c>
      <c r="O64" s="1" t="e">
        <f>#REF!+#REF!</f>
        <v>#REF!</v>
      </c>
      <c r="P64" s="14">
        <v>18766</v>
      </c>
      <c r="Q64" s="28">
        <v>1047</v>
      </c>
      <c r="R64" s="28">
        <v>965</v>
      </c>
      <c r="S64" s="28">
        <v>959</v>
      </c>
      <c r="T64" s="28">
        <v>900</v>
      </c>
      <c r="U64" s="28">
        <v>938</v>
      </c>
      <c r="V64" s="28">
        <v>269</v>
      </c>
      <c r="W64" s="28">
        <v>231</v>
      </c>
      <c r="X64" s="28">
        <v>349</v>
      </c>
      <c r="Y64" s="28">
        <v>303</v>
      </c>
      <c r="Z64" s="28">
        <v>314</v>
      </c>
      <c r="AA64" s="28">
        <v>123</v>
      </c>
      <c r="AB64" s="28">
        <v>146</v>
      </c>
      <c r="AC64" s="28">
        <v>145</v>
      </c>
      <c r="AD64" s="28">
        <v>144</v>
      </c>
      <c r="AE64" s="28">
        <v>79</v>
      </c>
      <c r="AF64" s="28">
        <v>38</v>
      </c>
      <c r="AG64" s="28">
        <v>56</v>
      </c>
      <c r="AH64" s="28">
        <v>7</v>
      </c>
    </row>
    <row r="65" spans="1:34" s="11" customFormat="1" ht="25.5">
      <c r="A65" s="12"/>
      <c r="B65" s="10" t="s">
        <v>110</v>
      </c>
      <c r="C65" s="10">
        <v>20320</v>
      </c>
      <c r="D65" s="10">
        <v>18668</v>
      </c>
      <c r="E65" s="10">
        <v>17762</v>
      </c>
      <c r="F65" s="10">
        <v>16144</v>
      </c>
      <c r="G65" s="10">
        <v>13979</v>
      </c>
      <c r="H65" s="10">
        <v>13265</v>
      </c>
      <c r="I65" s="10">
        <v>2391</v>
      </c>
      <c r="J65" s="10">
        <v>2426</v>
      </c>
      <c r="K65" s="10">
        <v>2379</v>
      </c>
      <c r="L65" s="10">
        <v>1712</v>
      </c>
      <c r="M65" s="10" t="e">
        <f>#REF!+#REF!</f>
        <v>#REF!</v>
      </c>
      <c r="N65" s="10" t="e">
        <f>#REF!+#REF!</f>
        <v>#REF!</v>
      </c>
      <c r="O65" s="10" t="e">
        <f>#REF!+#REF!</f>
        <v>#REF!</v>
      </c>
      <c r="P65" s="10">
        <v>142405</v>
      </c>
      <c r="Q65" s="10">
        <v>9079</v>
      </c>
      <c r="R65" s="10">
        <v>8054</v>
      </c>
      <c r="S65" s="10">
        <v>7438</v>
      </c>
      <c r="T65" s="10">
        <v>6538</v>
      </c>
      <c r="U65" s="10">
        <v>6164</v>
      </c>
      <c r="V65" s="10">
        <v>1539</v>
      </c>
      <c r="W65" s="10">
        <v>1705</v>
      </c>
      <c r="X65" s="10">
        <v>1713</v>
      </c>
      <c r="Y65" s="10">
        <v>1557</v>
      </c>
      <c r="Z65" s="10">
        <v>1759</v>
      </c>
      <c r="AA65" s="10">
        <v>1351</v>
      </c>
      <c r="AB65" s="10">
        <v>1124</v>
      </c>
      <c r="AC65" s="10">
        <v>1071</v>
      </c>
      <c r="AD65" s="10">
        <v>648</v>
      </c>
      <c r="AE65" s="10">
        <v>813</v>
      </c>
      <c r="AF65" s="10">
        <v>300</v>
      </c>
      <c r="AG65" s="10">
        <v>145</v>
      </c>
      <c r="AH65" s="10">
        <v>170</v>
      </c>
    </row>
    <row r="66" spans="1:34" ht="15">
      <c r="A66" s="12">
        <f t="shared" si="0"/>
        <v>1</v>
      </c>
      <c r="B66" s="1" t="s">
        <v>56</v>
      </c>
      <c r="C66" s="1">
        <v>362</v>
      </c>
      <c r="D66" s="1">
        <v>399</v>
      </c>
      <c r="E66" s="1">
        <v>272</v>
      </c>
      <c r="F66" s="13">
        <v>212</v>
      </c>
      <c r="G66" s="28">
        <v>217</v>
      </c>
      <c r="H66" s="30">
        <v>307</v>
      </c>
      <c r="I66" s="28">
        <v>57</v>
      </c>
      <c r="J66" s="28">
        <v>54</v>
      </c>
      <c r="K66" s="28">
        <v>28</v>
      </c>
      <c r="L66" s="28">
        <v>24</v>
      </c>
      <c r="M66" s="1" t="e">
        <f>#REF!+#REF!</f>
        <v>#REF!</v>
      </c>
      <c r="N66" s="1" t="e">
        <f>#REF!+#REF!</f>
        <v>#REF!</v>
      </c>
      <c r="O66" s="1" t="e">
        <f>#REF!+#REF!</f>
        <v>#REF!</v>
      </c>
      <c r="P66" s="14">
        <v>1772</v>
      </c>
      <c r="Q66" s="28">
        <v>109</v>
      </c>
      <c r="R66" s="28">
        <v>127</v>
      </c>
      <c r="S66" s="28">
        <v>76</v>
      </c>
      <c r="T66" s="28">
        <v>86</v>
      </c>
      <c r="U66" s="28">
        <v>58</v>
      </c>
      <c r="V66" s="28">
        <v>32</v>
      </c>
      <c r="W66" s="28">
        <v>43</v>
      </c>
      <c r="X66" s="28">
        <v>29</v>
      </c>
      <c r="Y66" s="28">
        <v>22</v>
      </c>
      <c r="Z66" s="28">
        <v>43</v>
      </c>
      <c r="AA66" s="28">
        <v>14</v>
      </c>
      <c r="AB66" s="28">
        <v>8</v>
      </c>
      <c r="AC66" s="28">
        <v>2</v>
      </c>
      <c r="AD66" s="28">
        <v>2</v>
      </c>
      <c r="AE66" s="28">
        <v>33</v>
      </c>
      <c r="AF66" s="28">
        <v>0</v>
      </c>
      <c r="AG66" s="28">
        <v>0</v>
      </c>
      <c r="AH66" s="28">
        <v>10</v>
      </c>
    </row>
    <row r="67" spans="1:34" ht="15">
      <c r="A67" s="12">
        <f t="shared" si="0"/>
        <v>2</v>
      </c>
      <c r="B67" s="1" t="s">
        <v>57</v>
      </c>
      <c r="C67" s="1">
        <v>1295</v>
      </c>
      <c r="D67" s="1">
        <v>1029</v>
      </c>
      <c r="E67" s="1">
        <v>1003</v>
      </c>
      <c r="F67" s="13">
        <v>968</v>
      </c>
      <c r="G67" s="28">
        <v>784</v>
      </c>
      <c r="H67" s="30">
        <v>820</v>
      </c>
      <c r="I67" s="28">
        <v>102</v>
      </c>
      <c r="J67" s="28">
        <v>55</v>
      </c>
      <c r="K67" s="28">
        <v>66</v>
      </c>
      <c r="L67" s="28">
        <v>75</v>
      </c>
      <c r="M67" s="1" t="e">
        <f>#REF!+#REF!</f>
        <v>#REF!</v>
      </c>
      <c r="N67" s="1" t="e">
        <f>#REF!+#REF!</f>
        <v>#REF!</v>
      </c>
      <c r="O67" s="1" t="e">
        <f>#REF!+#REF!</f>
        <v>#REF!</v>
      </c>
      <c r="P67" s="14">
        <v>6274</v>
      </c>
      <c r="Q67" s="28">
        <v>402</v>
      </c>
      <c r="R67" s="28">
        <v>369</v>
      </c>
      <c r="S67" s="28">
        <v>511</v>
      </c>
      <c r="T67" s="28">
        <v>327</v>
      </c>
      <c r="U67" s="28">
        <v>385</v>
      </c>
      <c r="V67" s="28">
        <v>91</v>
      </c>
      <c r="W67" s="28">
        <v>82</v>
      </c>
      <c r="X67" s="28">
        <v>110</v>
      </c>
      <c r="Y67" s="28">
        <v>104</v>
      </c>
      <c r="Z67" s="28">
        <v>116</v>
      </c>
      <c r="AA67" s="28">
        <v>72</v>
      </c>
      <c r="AB67" s="28">
        <v>58</v>
      </c>
      <c r="AC67" s="28">
        <v>91</v>
      </c>
      <c r="AD67" s="28">
        <v>63</v>
      </c>
      <c r="AE67" s="28">
        <v>101</v>
      </c>
      <c r="AF67" s="28">
        <v>20</v>
      </c>
      <c r="AG67" s="28">
        <v>0</v>
      </c>
      <c r="AH67" s="28">
        <v>22</v>
      </c>
    </row>
    <row r="68" spans="1:34" ht="15">
      <c r="A68" s="12">
        <f t="shared" si="0"/>
        <v>3</v>
      </c>
      <c r="B68" s="1" t="s">
        <v>58</v>
      </c>
      <c r="C68" s="1">
        <v>1050</v>
      </c>
      <c r="D68" s="1">
        <v>992</v>
      </c>
      <c r="E68" s="1">
        <v>931</v>
      </c>
      <c r="F68" s="13">
        <v>504</v>
      </c>
      <c r="G68" s="28">
        <v>930</v>
      </c>
      <c r="H68" s="30">
        <v>936</v>
      </c>
      <c r="I68" s="28">
        <v>0</v>
      </c>
      <c r="J68" s="28">
        <v>2</v>
      </c>
      <c r="K68" s="28">
        <v>3</v>
      </c>
      <c r="L68" s="28">
        <v>0</v>
      </c>
      <c r="M68" s="1" t="e">
        <f>#REF!+#REF!</f>
        <v>#REF!</v>
      </c>
      <c r="N68" s="1" t="e">
        <f>#REF!+#REF!</f>
        <v>#REF!</v>
      </c>
      <c r="O68" s="1" t="e">
        <f>#REF!+#REF!</f>
        <v>#REF!</v>
      </c>
      <c r="P68" s="14">
        <v>5190</v>
      </c>
      <c r="Q68" s="28">
        <v>239</v>
      </c>
      <c r="R68" s="28">
        <v>219</v>
      </c>
      <c r="S68" s="28">
        <v>62</v>
      </c>
      <c r="T68" s="28">
        <v>136</v>
      </c>
      <c r="U68" s="28">
        <v>221</v>
      </c>
      <c r="V68" s="28">
        <v>13</v>
      </c>
      <c r="W68" s="28">
        <v>36</v>
      </c>
      <c r="X68" s="28">
        <v>7</v>
      </c>
      <c r="Y68" s="28">
        <v>23</v>
      </c>
      <c r="Z68" s="28">
        <v>40</v>
      </c>
      <c r="AA68" s="28">
        <v>7</v>
      </c>
      <c r="AB68" s="28">
        <v>5</v>
      </c>
      <c r="AC68" s="28">
        <v>26</v>
      </c>
      <c r="AD68" s="28">
        <v>10</v>
      </c>
      <c r="AE68" s="28">
        <v>67</v>
      </c>
      <c r="AF68" s="28">
        <v>22</v>
      </c>
      <c r="AG68" s="28">
        <v>7</v>
      </c>
      <c r="AH68" s="28">
        <v>27</v>
      </c>
    </row>
    <row r="69" spans="1:34" ht="15">
      <c r="A69" s="12">
        <f t="shared" si="0"/>
        <v>4</v>
      </c>
      <c r="B69" s="1" t="s">
        <v>59</v>
      </c>
      <c r="C69" s="1">
        <v>425</v>
      </c>
      <c r="D69" s="1">
        <v>413</v>
      </c>
      <c r="E69" s="1">
        <v>439</v>
      </c>
      <c r="F69" s="13">
        <v>336</v>
      </c>
      <c r="G69" s="28">
        <v>285</v>
      </c>
      <c r="H69" s="30">
        <v>456</v>
      </c>
      <c r="I69" s="28">
        <v>57</v>
      </c>
      <c r="J69" s="28">
        <v>38</v>
      </c>
      <c r="K69" s="28">
        <v>41</v>
      </c>
      <c r="L69" s="28">
        <v>28</v>
      </c>
      <c r="M69" s="1" t="e">
        <f>#REF!+#REF!</f>
        <v>#REF!</v>
      </c>
      <c r="N69" s="1" t="e">
        <f>#REF!+#REF!</f>
        <v>#REF!</v>
      </c>
      <c r="O69" s="1" t="e">
        <f>#REF!+#REF!</f>
        <v>#REF!</v>
      </c>
      <c r="P69" s="14">
        <v>4277</v>
      </c>
      <c r="Q69" s="28">
        <v>179</v>
      </c>
      <c r="R69" s="28">
        <v>208</v>
      </c>
      <c r="S69" s="28">
        <v>160</v>
      </c>
      <c r="T69" s="28">
        <v>163</v>
      </c>
      <c r="U69" s="28">
        <v>206</v>
      </c>
      <c r="V69" s="28">
        <v>42</v>
      </c>
      <c r="W69" s="28">
        <v>65</v>
      </c>
      <c r="X69" s="28">
        <v>48</v>
      </c>
      <c r="Y69" s="28">
        <v>43</v>
      </c>
      <c r="Z69" s="28">
        <v>64</v>
      </c>
      <c r="AA69" s="28">
        <v>57</v>
      </c>
      <c r="AB69" s="28">
        <v>12</v>
      </c>
      <c r="AC69" s="28">
        <v>3</v>
      </c>
      <c r="AD69" s="28">
        <v>16</v>
      </c>
      <c r="AE69" s="28">
        <v>10</v>
      </c>
      <c r="AF69" s="28">
        <v>0</v>
      </c>
      <c r="AG69" s="28">
        <v>4</v>
      </c>
      <c r="AH69" s="28">
        <v>0</v>
      </c>
    </row>
    <row r="70" spans="1:34" ht="15">
      <c r="A70" s="12">
        <f aca="true" t="shared" si="1" ref="A70:A95">1+A69</f>
        <v>5</v>
      </c>
      <c r="B70" s="1" t="s">
        <v>60</v>
      </c>
      <c r="C70" s="1">
        <v>1822</v>
      </c>
      <c r="D70" s="1">
        <v>1646</v>
      </c>
      <c r="E70" s="1">
        <v>1618</v>
      </c>
      <c r="F70" s="13">
        <v>1476</v>
      </c>
      <c r="G70" s="28">
        <v>964</v>
      </c>
      <c r="H70" s="30">
        <v>999</v>
      </c>
      <c r="I70" s="28">
        <v>291</v>
      </c>
      <c r="J70" s="28">
        <v>266</v>
      </c>
      <c r="K70" s="28">
        <v>161</v>
      </c>
      <c r="L70" s="28">
        <v>69</v>
      </c>
      <c r="M70" s="1" t="e">
        <f>#REF!+#REF!</f>
        <v>#REF!</v>
      </c>
      <c r="N70" s="1" t="e">
        <f>#REF!+#REF!</f>
        <v>#REF!</v>
      </c>
      <c r="O70" s="1" t="e">
        <f>#REF!+#REF!</f>
        <v>#REF!</v>
      </c>
      <c r="P70" s="14">
        <v>11467</v>
      </c>
      <c r="Q70" s="28">
        <v>840</v>
      </c>
      <c r="R70" s="28">
        <v>860</v>
      </c>
      <c r="S70" s="28">
        <v>717</v>
      </c>
      <c r="T70" s="28">
        <v>691</v>
      </c>
      <c r="U70" s="28">
        <v>777</v>
      </c>
      <c r="V70" s="28">
        <v>174</v>
      </c>
      <c r="W70" s="28">
        <v>192</v>
      </c>
      <c r="X70" s="28">
        <v>188</v>
      </c>
      <c r="Y70" s="28">
        <v>175</v>
      </c>
      <c r="Z70" s="28">
        <v>216</v>
      </c>
      <c r="AA70" s="28">
        <v>332</v>
      </c>
      <c r="AB70" s="28">
        <v>276</v>
      </c>
      <c r="AC70" s="28">
        <v>212</v>
      </c>
      <c r="AD70" s="28">
        <v>135</v>
      </c>
      <c r="AE70" s="28">
        <v>181</v>
      </c>
      <c r="AF70" s="28">
        <v>49</v>
      </c>
      <c r="AG70" s="28">
        <v>32</v>
      </c>
      <c r="AH70" s="28">
        <v>34</v>
      </c>
    </row>
    <row r="71" spans="1:34" ht="15">
      <c r="A71" s="12">
        <f t="shared" si="1"/>
        <v>6</v>
      </c>
      <c r="B71" s="1" t="s">
        <v>61</v>
      </c>
      <c r="C71" s="1">
        <v>2948</v>
      </c>
      <c r="D71" s="1">
        <v>2900</v>
      </c>
      <c r="E71" s="1">
        <v>2893</v>
      </c>
      <c r="F71" s="13">
        <v>3035</v>
      </c>
      <c r="G71" s="28">
        <v>2585</v>
      </c>
      <c r="H71" s="30">
        <v>2210</v>
      </c>
      <c r="I71" s="28">
        <v>601</v>
      </c>
      <c r="J71" s="28">
        <v>615</v>
      </c>
      <c r="K71" s="28">
        <v>771</v>
      </c>
      <c r="L71" s="28">
        <v>625</v>
      </c>
      <c r="M71" s="1" t="e">
        <f>#REF!+#REF!</f>
        <v>#REF!</v>
      </c>
      <c r="N71" s="1" t="e">
        <f>#REF!+#REF!</f>
        <v>#REF!</v>
      </c>
      <c r="O71" s="1" t="e">
        <f>#REF!+#REF!</f>
        <v>#REF!</v>
      </c>
      <c r="P71" s="14">
        <v>20404</v>
      </c>
      <c r="Q71" s="28">
        <v>1338</v>
      </c>
      <c r="R71" s="28">
        <v>1267</v>
      </c>
      <c r="S71" s="28">
        <v>1169</v>
      </c>
      <c r="T71" s="28">
        <v>1049</v>
      </c>
      <c r="U71" s="28">
        <v>1078</v>
      </c>
      <c r="V71" s="28">
        <v>277</v>
      </c>
      <c r="W71" s="28">
        <v>318</v>
      </c>
      <c r="X71" s="28">
        <v>331</v>
      </c>
      <c r="Y71" s="28">
        <v>252</v>
      </c>
      <c r="Z71" s="28">
        <v>376</v>
      </c>
      <c r="AA71" s="28">
        <v>170</v>
      </c>
      <c r="AB71" s="28">
        <v>172</v>
      </c>
      <c r="AC71" s="28">
        <v>137</v>
      </c>
      <c r="AD71" s="28">
        <v>78</v>
      </c>
      <c r="AE71" s="28">
        <v>93</v>
      </c>
      <c r="AF71" s="28">
        <v>22</v>
      </c>
      <c r="AG71" s="28">
        <v>10</v>
      </c>
      <c r="AH71" s="28">
        <v>16</v>
      </c>
    </row>
    <row r="72" spans="1:34" ht="15">
      <c r="A72" s="12">
        <f t="shared" si="1"/>
        <v>7</v>
      </c>
      <c r="B72" s="1" t="s">
        <v>62</v>
      </c>
      <c r="C72" s="1">
        <v>3217</v>
      </c>
      <c r="D72" s="1">
        <v>2932</v>
      </c>
      <c r="E72" s="1">
        <v>2628</v>
      </c>
      <c r="F72" s="13">
        <v>2308</v>
      </c>
      <c r="G72" s="28">
        <v>2141</v>
      </c>
      <c r="H72" s="30">
        <v>2231</v>
      </c>
      <c r="I72" s="28">
        <v>473</v>
      </c>
      <c r="J72" s="28">
        <v>553</v>
      </c>
      <c r="K72" s="28">
        <v>374</v>
      </c>
      <c r="L72" s="28">
        <v>289</v>
      </c>
      <c r="M72" s="1" t="e">
        <f>#REF!+#REF!</f>
        <v>#REF!</v>
      </c>
      <c r="N72" s="1" t="e">
        <f>#REF!+#REF!</f>
        <v>#REF!</v>
      </c>
      <c r="O72" s="1" t="e">
        <f>#REF!+#REF!</f>
        <v>#REF!</v>
      </c>
      <c r="P72" s="14">
        <v>26151</v>
      </c>
      <c r="Q72" s="28">
        <v>1401</v>
      </c>
      <c r="R72" s="28">
        <v>1174</v>
      </c>
      <c r="S72" s="28">
        <v>893</v>
      </c>
      <c r="T72" s="28">
        <v>1015</v>
      </c>
      <c r="U72" s="28">
        <v>871</v>
      </c>
      <c r="V72" s="28">
        <v>215</v>
      </c>
      <c r="W72" s="28">
        <v>177</v>
      </c>
      <c r="X72" s="28">
        <v>213</v>
      </c>
      <c r="Y72" s="28">
        <v>233</v>
      </c>
      <c r="Z72" s="28">
        <v>281</v>
      </c>
      <c r="AA72" s="28">
        <v>120</v>
      </c>
      <c r="AB72" s="28">
        <v>80</v>
      </c>
      <c r="AC72" s="28">
        <v>46</v>
      </c>
      <c r="AD72" s="28">
        <v>34</v>
      </c>
      <c r="AE72" s="28">
        <v>82</v>
      </c>
      <c r="AF72" s="28">
        <v>12</v>
      </c>
      <c r="AG72" s="28">
        <v>10</v>
      </c>
      <c r="AH72" s="28">
        <v>14</v>
      </c>
    </row>
    <row r="73" spans="1:34" ht="15">
      <c r="A73" s="12">
        <f t="shared" si="1"/>
        <v>8</v>
      </c>
      <c r="B73" s="1" t="s">
        <v>63</v>
      </c>
      <c r="C73" s="1">
        <v>3290</v>
      </c>
      <c r="D73" s="1">
        <v>2752</v>
      </c>
      <c r="E73" s="1">
        <v>2795</v>
      </c>
      <c r="F73" s="13">
        <v>2797</v>
      </c>
      <c r="G73" s="28">
        <v>2056</v>
      </c>
      <c r="H73" s="30">
        <v>1841</v>
      </c>
      <c r="I73" s="28">
        <v>188</v>
      </c>
      <c r="J73" s="28">
        <v>292</v>
      </c>
      <c r="K73" s="28">
        <v>348</v>
      </c>
      <c r="L73" s="28">
        <v>253</v>
      </c>
      <c r="M73" s="1" t="e">
        <f>#REF!+#REF!</f>
        <v>#REF!</v>
      </c>
      <c r="N73" s="1" t="e">
        <f>#REF!+#REF!</f>
        <v>#REF!</v>
      </c>
      <c r="O73" s="1" t="e">
        <f>#REF!+#REF!</f>
        <v>#REF!</v>
      </c>
      <c r="P73" s="14">
        <v>23036</v>
      </c>
      <c r="Q73" s="28">
        <v>1589</v>
      </c>
      <c r="R73" s="28">
        <v>1389</v>
      </c>
      <c r="S73" s="28">
        <v>1229</v>
      </c>
      <c r="T73" s="28">
        <v>1018</v>
      </c>
      <c r="U73" s="28">
        <v>762</v>
      </c>
      <c r="V73" s="28">
        <v>222</v>
      </c>
      <c r="W73" s="28">
        <v>271</v>
      </c>
      <c r="X73" s="28">
        <v>256</v>
      </c>
      <c r="Y73" s="28">
        <v>189</v>
      </c>
      <c r="Z73" s="28">
        <v>131</v>
      </c>
      <c r="AA73" s="28">
        <v>56</v>
      </c>
      <c r="AB73" s="28">
        <v>77</v>
      </c>
      <c r="AC73" s="28">
        <v>165</v>
      </c>
      <c r="AD73" s="28">
        <v>60</v>
      </c>
      <c r="AE73" s="28">
        <v>36</v>
      </c>
      <c r="AF73" s="28">
        <v>61</v>
      </c>
      <c r="AG73" s="28">
        <v>19</v>
      </c>
      <c r="AH73" s="28">
        <v>12</v>
      </c>
    </row>
    <row r="74" spans="1:34" ht="15">
      <c r="A74" s="12">
        <f t="shared" si="1"/>
        <v>9</v>
      </c>
      <c r="B74" s="1" t="s">
        <v>64</v>
      </c>
      <c r="C74" s="1">
        <v>2189</v>
      </c>
      <c r="D74" s="1">
        <v>2193</v>
      </c>
      <c r="E74" s="1">
        <v>1946</v>
      </c>
      <c r="F74" s="13">
        <v>1569</v>
      </c>
      <c r="G74" s="28">
        <v>1252</v>
      </c>
      <c r="H74" s="30">
        <v>1050</v>
      </c>
      <c r="I74" s="28">
        <v>369</v>
      </c>
      <c r="J74" s="28">
        <v>263</v>
      </c>
      <c r="K74" s="28">
        <v>284</v>
      </c>
      <c r="L74" s="28">
        <v>105</v>
      </c>
      <c r="M74" s="1" t="e">
        <f>#REF!+#REF!</f>
        <v>#REF!</v>
      </c>
      <c r="N74" s="1" t="e">
        <f>#REF!+#REF!</f>
        <v>#REF!</v>
      </c>
      <c r="O74" s="1" t="e">
        <f>#REF!+#REF!</f>
        <v>#REF!</v>
      </c>
      <c r="P74" s="14">
        <v>14144</v>
      </c>
      <c r="Q74" s="28">
        <v>1135</v>
      </c>
      <c r="R74" s="28">
        <v>873</v>
      </c>
      <c r="S74" s="28">
        <v>716</v>
      </c>
      <c r="T74" s="28">
        <v>679</v>
      </c>
      <c r="U74" s="28">
        <v>556</v>
      </c>
      <c r="V74" s="28">
        <v>169</v>
      </c>
      <c r="W74" s="28">
        <v>167</v>
      </c>
      <c r="X74" s="28">
        <v>157</v>
      </c>
      <c r="Y74" s="28">
        <v>152</v>
      </c>
      <c r="Z74" s="28">
        <v>136</v>
      </c>
      <c r="AA74" s="28">
        <v>252</v>
      </c>
      <c r="AB74" s="28">
        <v>188</v>
      </c>
      <c r="AC74" s="28">
        <v>83</v>
      </c>
      <c r="AD74" s="28">
        <v>63</v>
      </c>
      <c r="AE74" s="28">
        <v>30</v>
      </c>
      <c r="AF74" s="28">
        <v>22</v>
      </c>
      <c r="AG74" s="28">
        <v>18</v>
      </c>
      <c r="AH74" s="28">
        <v>4</v>
      </c>
    </row>
    <row r="75" spans="1:34" ht="15">
      <c r="A75" s="12">
        <f t="shared" si="1"/>
        <v>10</v>
      </c>
      <c r="B75" s="1" t="s">
        <v>65</v>
      </c>
      <c r="C75" s="1">
        <v>1283</v>
      </c>
      <c r="D75" s="1">
        <v>1220</v>
      </c>
      <c r="E75" s="1">
        <v>1152</v>
      </c>
      <c r="F75" s="13">
        <v>1115</v>
      </c>
      <c r="G75" s="28">
        <v>1028</v>
      </c>
      <c r="H75" s="30">
        <v>942</v>
      </c>
      <c r="I75" s="28">
        <v>90</v>
      </c>
      <c r="J75" s="28">
        <v>107</v>
      </c>
      <c r="K75" s="28">
        <v>126</v>
      </c>
      <c r="L75" s="28">
        <v>93</v>
      </c>
      <c r="M75" s="1" t="e">
        <f>#REF!+#REF!</f>
        <v>#REF!</v>
      </c>
      <c r="N75" s="1" t="e">
        <f>#REF!+#REF!</f>
        <v>#REF!</v>
      </c>
      <c r="O75" s="1" t="e">
        <f>#REF!+#REF!</f>
        <v>#REF!</v>
      </c>
      <c r="P75" s="14">
        <v>11825</v>
      </c>
      <c r="Q75" s="28">
        <v>653</v>
      </c>
      <c r="R75" s="28">
        <v>542</v>
      </c>
      <c r="S75" s="28">
        <v>873</v>
      </c>
      <c r="T75" s="28">
        <v>558</v>
      </c>
      <c r="U75" s="28">
        <v>496</v>
      </c>
      <c r="V75" s="28">
        <v>126</v>
      </c>
      <c r="W75" s="28">
        <v>158</v>
      </c>
      <c r="X75" s="28">
        <v>186</v>
      </c>
      <c r="Y75" s="28">
        <v>174</v>
      </c>
      <c r="Z75" s="28">
        <v>143</v>
      </c>
      <c r="AA75" s="28">
        <v>41</v>
      </c>
      <c r="AB75" s="28">
        <v>29</v>
      </c>
      <c r="AC75" s="28">
        <v>32</v>
      </c>
      <c r="AD75" s="28">
        <v>33</v>
      </c>
      <c r="AE75" s="28">
        <v>27</v>
      </c>
      <c r="AF75" s="28">
        <v>5</v>
      </c>
      <c r="AG75" s="28">
        <v>1</v>
      </c>
      <c r="AH75" s="28">
        <v>0</v>
      </c>
    </row>
    <row r="76" spans="1:34" ht="15">
      <c r="A76" s="12">
        <f t="shared" si="1"/>
        <v>11</v>
      </c>
      <c r="B76" s="1" t="s">
        <v>66</v>
      </c>
      <c r="C76" s="1">
        <v>889</v>
      </c>
      <c r="D76" s="1">
        <v>765</v>
      </c>
      <c r="E76" s="1">
        <v>672</v>
      </c>
      <c r="F76" s="13">
        <v>669</v>
      </c>
      <c r="G76" s="28">
        <v>515</v>
      </c>
      <c r="H76" s="30">
        <v>538</v>
      </c>
      <c r="I76" s="28">
        <v>26</v>
      </c>
      <c r="J76" s="28">
        <v>22</v>
      </c>
      <c r="K76" s="28">
        <v>27</v>
      </c>
      <c r="L76" s="28">
        <v>13</v>
      </c>
      <c r="M76" s="1" t="e">
        <f>#REF!+#REF!</f>
        <v>#REF!</v>
      </c>
      <c r="N76" s="1" t="e">
        <f>#REF!+#REF!</f>
        <v>#REF!</v>
      </c>
      <c r="O76" s="1" t="e">
        <f>#REF!+#REF!</f>
        <v>#REF!</v>
      </c>
      <c r="P76" s="14">
        <v>6007</v>
      </c>
      <c r="Q76" s="28">
        <v>490</v>
      </c>
      <c r="R76" s="28">
        <v>421</v>
      </c>
      <c r="S76" s="28">
        <v>472</v>
      </c>
      <c r="T76" s="28">
        <v>333</v>
      </c>
      <c r="U76" s="28">
        <v>300</v>
      </c>
      <c r="V76" s="28">
        <v>76</v>
      </c>
      <c r="W76" s="28">
        <v>79</v>
      </c>
      <c r="X76" s="28">
        <v>55</v>
      </c>
      <c r="Y76" s="28">
        <v>60</v>
      </c>
      <c r="Z76" s="28">
        <v>64</v>
      </c>
      <c r="AA76" s="28">
        <v>88</v>
      </c>
      <c r="AB76" s="28">
        <v>64</v>
      </c>
      <c r="AC76" s="28">
        <v>86</v>
      </c>
      <c r="AD76" s="28">
        <v>45</v>
      </c>
      <c r="AE76" s="28">
        <v>80</v>
      </c>
      <c r="AF76" s="28">
        <v>11</v>
      </c>
      <c r="AG76" s="28">
        <v>6</v>
      </c>
      <c r="AH76" s="28">
        <v>9</v>
      </c>
    </row>
    <row r="77" spans="1:34" ht="15">
      <c r="A77" s="12">
        <f t="shared" si="1"/>
        <v>12</v>
      </c>
      <c r="B77" s="1" t="s">
        <v>67</v>
      </c>
      <c r="C77" s="1">
        <v>1550</v>
      </c>
      <c r="D77" s="1">
        <v>1427</v>
      </c>
      <c r="E77" s="1">
        <v>1413</v>
      </c>
      <c r="F77" s="13">
        <v>1155</v>
      </c>
      <c r="G77" s="28">
        <v>1222</v>
      </c>
      <c r="H77" s="30">
        <v>935</v>
      </c>
      <c r="I77" s="28">
        <v>137</v>
      </c>
      <c r="J77" s="28">
        <v>159</v>
      </c>
      <c r="K77" s="28">
        <v>150</v>
      </c>
      <c r="L77" s="28">
        <v>138</v>
      </c>
      <c r="M77" s="1" t="e">
        <f>#REF!+#REF!</f>
        <v>#REF!</v>
      </c>
      <c r="N77" s="1" t="e">
        <f>#REF!+#REF!</f>
        <v>#REF!</v>
      </c>
      <c r="O77" s="1" t="e">
        <f>#REF!+#REF!</f>
        <v>#REF!</v>
      </c>
      <c r="P77" s="14">
        <v>11858</v>
      </c>
      <c r="Q77" s="28">
        <v>704</v>
      </c>
      <c r="R77" s="28">
        <v>605</v>
      </c>
      <c r="S77" s="28">
        <v>560</v>
      </c>
      <c r="T77" s="28">
        <v>483</v>
      </c>
      <c r="U77" s="28">
        <v>454</v>
      </c>
      <c r="V77" s="28">
        <v>102</v>
      </c>
      <c r="W77" s="28">
        <v>117</v>
      </c>
      <c r="X77" s="28">
        <v>133</v>
      </c>
      <c r="Y77" s="28">
        <v>130</v>
      </c>
      <c r="Z77" s="28">
        <v>149</v>
      </c>
      <c r="AA77" s="28">
        <v>142</v>
      </c>
      <c r="AB77" s="28">
        <v>155</v>
      </c>
      <c r="AC77" s="28">
        <v>188</v>
      </c>
      <c r="AD77" s="28">
        <v>109</v>
      </c>
      <c r="AE77" s="28">
        <v>73</v>
      </c>
      <c r="AF77" s="28">
        <v>76</v>
      </c>
      <c r="AG77" s="28">
        <v>38</v>
      </c>
      <c r="AH77" s="28">
        <v>22</v>
      </c>
    </row>
    <row r="78" spans="1:34" s="11" customFormat="1" ht="25.5">
      <c r="A78" s="12"/>
      <c r="B78" s="10" t="s">
        <v>111</v>
      </c>
      <c r="C78" s="10">
        <v>7826</v>
      </c>
      <c r="D78" s="10">
        <v>6681</v>
      </c>
      <c r="E78" s="10">
        <v>6118</v>
      </c>
      <c r="F78" s="10">
        <v>5413</v>
      </c>
      <c r="G78" s="10">
        <v>4749</v>
      </c>
      <c r="H78" s="10">
        <v>4458</v>
      </c>
      <c r="I78" s="10">
        <v>779</v>
      </c>
      <c r="J78" s="10">
        <v>674</v>
      </c>
      <c r="K78" s="10">
        <v>470</v>
      </c>
      <c r="L78" s="10">
        <v>322</v>
      </c>
      <c r="M78" s="10" t="e">
        <f>#REF!+#REF!</f>
        <v>#REF!</v>
      </c>
      <c r="N78" s="10" t="e">
        <f>#REF!+#REF!</f>
        <v>#REF!</v>
      </c>
      <c r="O78" s="10" t="e">
        <f>#REF!+#REF!</f>
        <v>#REF!</v>
      </c>
      <c r="P78" s="10">
        <v>50468</v>
      </c>
      <c r="Q78" s="10">
        <v>3349</v>
      </c>
      <c r="R78" s="10">
        <v>2885</v>
      </c>
      <c r="S78" s="10">
        <v>2703</v>
      </c>
      <c r="T78" s="10">
        <v>2488</v>
      </c>
      <c r="U78" s="10">
        <v>2174</v>
      </c>
      <c r="V78" s="10">
        <v>537</v>
      </c>
      <c r="W78" s="10">
        <v>566</v>
      </c>
      <c r="X78" s="10">
        <v>633</v>
      </c>
      <c r="Y78" s="10">
        <v>686</v>
      </c>
      <c r="Z78" s="10">
        <v>608</v>
      </c>
      <c r="AA78" s="10">
        <v>386</v>
      </c>
      <c r="AB78" s="10">
        <v>405</v>
      </c>
      <c r="AC78" s="10">
        <v>492</v>
      </c>
      <c r="AD78" s="10">
        <v>518</v>
      </c>
      <c r="AE78" s="10">
        <v>524</v>
      </c>
      <c r="AF78" s="10">
        <v>246</v>
      </c>
      <c r="AG78" s="10">
        <v>171</v>
      </c>
      <c r="AH78" s="10">
        <v>197</v>
      </c>
    </row>
    <row r="79" spans="1:34" ht="15">
      <c r="A79" s="12">
        <f t="shared" si="1"/>
        <v>1</v>
      </c>
      <c r="B79" s="1" t="s">
        <v>68</v>
      </c>
      <c r="C79" s="1">
        <v>1686</v>
      </c>
      <c r="D79" s="1">
        <v>1428</v>
      </c>
      <c r="E79" s="1">
        <v>1450</v>
      </c>
      <c r="F79" s="13">
        <v>1053</v>
      </c>
      <c r="G79" s="28">
        <v>980</v>
      </c>
      <c r="H79" s="30">
        <v>819</v>
      </c>
      <c r="I79" s="28">
        <v>147</v>
      </c>
      <c r="J79" s="28">
        <v>122</v>
      </c>
      <c r="K79" s="28">
        <v>47</v>
      </c>
      <c r="L79" s="28">
        <v>29</v>
      </c>
      <c r="M79" s="1" t="e">
        <f>#REF!+#REF!</f>
        <v>#REF!</v>
      </c>
      <c r="N79" s="1" t="e">
        <f>#REF!+#REF!</f>
        <v>#REF!</v>
      </c>
      <c r="O79" s="1" t="e">
        <f>#REF!+#REF!</f>
        <v>#REF!</v>
      </c>
      <c r="P79" s="14">
        <v>9053</v>
      </c>
      <c r="Q79" s="28">
        <v>540</v>
      </c>
      <c r="R79" s="28">
        <v>432</v>
      </c>
      <c r="S79" s="28">
        <v>468</v>
      </c>
      <c r="T79" s="28">
        <v>444</v>
      </c>
      <c r="U79" s="28">
        <v>375</v>
      </c>
      <c r="V79" s="28">
        <v>124</v>
      </c>
      <c r="W79" s="28">
        <v>125</v>
      </c>
      <c r="X79" s="28">
        <v>184</v>
      </c>
      <c r="Y79" s="28">
        <v>177</v>
      </c>
      <c r="Z79" s="28">
        <v>113</v>
      </c>
      <c r="AA79" s="28">
        <v>86</v>
      </c>
      <c r="AB79" s="28">
        <v>123</v>
      </c>
      <c r="AC79" s="28">
        <v>154</v>
      </c>
      <c r="AD79" s="28">
        <v>119</v>
      </c>
      <c r="AE79" s="28">
        <v>89</v>
      </c>
      <c r="AF79" s="28">
        <v>110</v>
      </c>
      <c r="AG79" s="28">
        <v>38</v>
      </c>
      <c r="AH79" s="28">
        <v>36</v>
      </c>
    </row>
    <row r="80" spans="1:34" ht="15">
      <c r="A80" s="12">
        <f t="shared" si="1"/>
        <v>2</v>
      </c>
      <c r="B80" s="1" t="s">
        <v>69</v>
      </c>
      <c r="C80" s="1">
        <v>1878</v>
      </c>
      <c r="D80" s="1">
        <v>1560</v>
      </c>
      <c r="E80" s="1">
        <v>1429</v>
      </c>
      <c r="F80" s="13">
        <v>1383</v>
      </c>
      <c r="G80" s="28">
        <v>1273</v>
      </c>
      <c r="H80" s="30">
        <v>1174</v>
      </c>
      <c r="I80" s="28">
        <v>150</v>
      </c>
      <c r="J80" s="28">
        <v>156</v>
      </c>
      <c r="K80" s="28">
        <v>168</v>
      </c>
      <c r="L80" s="28">
        <v>88</v>
      </c>
      <c r="M80" s="1" t="e">
        <f>#REF!+#REF!</f>
        <v>#REF!</v>
      </c>
      <c r="N80" s="1" t="e">
        <f>#REF!+#REF!</f>
        <v>#REF!</v>
      </c>
      <c r="O80" s="1" t="e">
        <f>#REF!+#REF!</f>
        <v>#REF!</v>
      </c>
      <c r="P80" s="14">
        <v>13167</v>
      </c>
      <c r="Q80" s="28">
        <v>859</v>
      </c>
      <c r="R80" s="28">
        <v>765</v>
      </c>
      <c r="S80" s="28">
        <v>604</v>
      </c>
      <c r="T80" s="28">
        <v>615</v>
      </c>
      <c r="U80" s="28">
        <v>529</v>
      </c>
      <c r="V80" s="28">
        <v>149</v>
      </c>
      <c r="W80" s="28">
        <v>132</v>
      </c>
      <c r="X80" s="28">
        <v>173</v>
      </c>
      <c r="Y80" s="28">
        <v>180</v>
      </c>
      <c r="Z80" s="28">
        <v>125</v>
      </c>
      <c r="AA80" s="28">
        <v>85</v>
      </c>
      <c r="AB80" s="28">
        <v>64</v>
      </c>
      <c r="AC80" s="28">
        <v>187</v>
      </c>
      <c r="AD80" s="28">
        <v>203</v>
      </c>
      <c r="AE80" s="28">
        <v>217</v>
      </c>
      <c r="AF80" s="28">
        <v>69</v>
      </c>
      <c r="AG80" s="28">
        <v>91</v>
      </c>
      <c r="AH80" s="28">
        <v>108</v>
      </c>
    </row>
    <row r="81" spans="1:34" ht="15">
      <c r="A81" s="12">
        <f t="shared" si="1"/>
        <v>3</v>
      </c>
      <c r="B81" s="1" t="s">
        <v>70</v>
      </c>
      <c r="C81" s="1">
        <v>1513</v>
      </c>
      <c r="D81" s="1">
        <v>1170</v>
      </c>
      <c r="E81" s="1">
        <v>1128</v>
      </c>
      <c r="F81" s="13">
        <v>991</v>
      </c>
      <c r="G81" s="28">
        <v>915</v>
      </c>
      <c r="H81" s="30">
        <v>844</v>
      </c>
      <c r="I81" s="28">
        <v>107</v>
      </c>
      <c r="J81" s="28">
        <v>101</v>
      </c>
      <c r="K81" s="28">
        <v>66</v>
      </c>
      <c r="L81" s="28">
        <v>65</v>
      </c>
      <c r="M81" s="1" t="e">
        <f>#REF!+#REF!</f>
        <v>#REF!</v>
      </c>
      <c r="N81" s="1" t="e">
        <f>#REF!+#REF!</f>
        <v>#REF!</v>
      </c>
      <c r="O81" s="1" t="e">
        <f>#REF!+#REF!</f>
        <v>#REF!</v>
      </c>
      <c r="P81" s="14">
        <v>9760</v>
      </c>
      <c r="Q81" s="28">
        <v>717</v>
      </c>
      <c r="R81" s="28">
        <v>648</v>
      </c>
      <c r="S81" s="28">
        <v>565</v>
      </c>
      <c r="T81" s="28">
        <v>555</v>
      </c>
      <c r="U81" s="28">
        <v>486</v>
      </c>
      <c r="V81" s="28">
        <v>109</v>
      </c>
      <c r="W81" s="28">
        <v>133</v>
      </c>
      <c r="X81" s="28">
        <v>111</v>
      </c>
      <c r="Y81" s="28">
        <v>169</v>
      </c>
      <c r="Z81" s="28">
        <v>161</v>
      </c>
      <c r="AA81" s="28">
        <v>52</v>
      </c>
      <c r="AB81" s="28">
        <v>41</v>
      </c>
      <c r="AC81" s="28">
        <v>36</v>
      </c>
      <c r="AD81" s="28">
        <v>42</v>
      </c>
      <c r="AE81" s="28">
        <v>64</v>
      </c>
      <c r="AF81" s="28">
        <v>9</v>
      </c>
      <c r="AG81" s="28">
        <v>3</v>
      </c>
      <c r="AH81" s="28">
        <v>6</v>
      </c>
    </row>
    <row r="82" spans="1:34" ht="15">
      <c r="A82" s="12">
        <f t="shared" si="1"/>
        <v>4</v>
      </c>
      <c r="B82" s="1" t="s">
        <v>71</v>
      </c>
      <c r="C82" s="1">
        <v>1036</v>
      </c>
      <c r="D82" s="1">
        <v>921</v>
      </c>
      <c r="E82" s="1">
        <v>771</v>
      </c>
      <c r="F82" s="13">
        <v>746</v>
      </c>
      <c r="G82" s="28">
        <v>654</v>
      </c>
      <c r="H82" s="30">
        <v>681</v>
      </c>
      <c r="I82" s="28">
        <v>63</v>
      </c>
      <c r="J82" s="28">
        <v>64</v>
      </c>
      <c r="K82" s="28">
        <v>36</v>
      </c>
      <c r="L82" s="28">
        <v>32</v>
      </c>
      <c r="M82" s="1" t="e">
        <f>#REF!+#REF!</f>
        <v>#REF!</v>
      </c>
      <c r="N82" s="1" t="e">
        <f>#REF!+#REF!</f>
        <v>#REF!</v>
      </c>
      <c r="O82" s="1" t="e">
        <f>#REF!+#REF!</f>
        <v>#REF!</v>
      </c>
      <c r="P82" s="14">
        <v>7762</v>
      </c>
      <c r="Q82" s="28">
        <v>553</v>
      </c>
      <c r="R82" s="28">
        <v>453</v>
      </c>
      <c r="S82" s="28">
        <v>539</v>
      </c>
      <c r="T82" s="28">
        <v>463</v>
      </c>
      <c r="U82" s="28">
        <v>394</v>
      </c>
      <c r="V82" s="28">
        <v>46</v>
      </c>
      <c r="W82" s="28">
        <v>54</v>
      </c>
      <c r="X82" s="28">
        <v>40</v>
      </c>
      <c r="Y82" s="28">
        <v>49</v>
      </c>
      <c r="Z82" s="28">
        <v>65</v>
      </c>
      <c r="AA82" s="28">
        <v>71</v>
      </c>
      <c r="AB82" s="28">
        <v>83</v>
      </c>
      <c r="AC82" s="28">
        <v>52</v>
      </c>
      <c r="AD82" s="28">
        <v>109</v>
      </c>
      <c r="AE82" s="28">
        <v>90</v>
      </c>
      <c r="AF82" s="28">
        <v>36</v>
      </c>
      <c r="AG82" s="28">
        <v>29</v>
      </c>
      <c r="AH82" s="28">
        <v>34</v>
      </c>
    </row>
    <row r="83" spans="1:34" ht="15">
      <c r="A83" s="12">
        <f t="shared" si="1"/>
        <v>5</v>
      </c>
      <c r="B83" s="1" t="s">
        <v>72</v>
      </c>
      <c r="C83" s="1">
        <v>438</v>
      </c>
      <c r="D83" s="1">
        <v>414</v>
      </c>
      <c r="E83" s="1">
        <v>336</v>
      </c>
      <c r="F83" s="13">
        <v>344</v>
      </c>
      <c r="G83" s="28">
        <v>264</v>
      </c>
      <c r="H83" s="30">
        <v>243</v>
      </c>
      <c r="I83" s="28">
        <v>114</v>
      </c>
      <c r="J83" s="28">
        <v>77</v>
      </c>
      <c r="K83" s="28">
        <v>66</v>
      </c>
      <c r="L83" s="28">
        <v>24</v>
      </c>
      <c r="M83" s="1" t="e">
        <f>#REF!+#REF!</f>
        <v>#REF!</v>
      </c>
      <c r="N83" s="1" t="e">
        <f>#REF!+#REF!</f>
        <v>#REF!</v>
      </c>
      <c r="O83" s="1" t="e">
        <f>#REF!+#REF!</f>
        <v>#REF!</v>
      </c>
      <c r="P83" s="14">
        <v>2566</v>
      </c>
      <c r="Q83" s="28">
        <v>92</v>
      </c>
      <c r="R83" s="28">
        <v>90</v>
      </c>
      <c r="S83" s="28">
        <v>110</v>
      </c>
      <c r="T83" s="28">
        <v>104</v>
      </c>
      <c r="U83" s="28">
        <v>111</v>
      </c>
      <c r="V83" s="28">
        <v>34</v>
      </c>
      <c r="W83" s="28">
        <v>22</v>
      </c>
      <c r="X83" s="28">
        <v>28</v>
      </c>
      <c r="Y83" s="28">
        <v>34</v>
      </c>
      <c r="Z83" s="28">
        <v>43</v>
      </c>
      <c r="AA83" s="28">
        <v>15</v>
      </c>
      <c r="AB83" s="28">
        <v>17</v>
      </c>
      <c r="AC83" s="28">
        <v>22</v>
      </c>
      <c r="AD83" s="28">
        <v>18</v>
      </c>
      <c r="AE83" s="28">
        <v>35</v>
      </c>
      <c r="AF83" s="28">
        <v>7</v>
      </c>
      <c r="AG83" s="28">
        <v>5</v>
      </c>
      <c r="AH83" s="28">
        <v>2</v>
      </c>
    </row>
    <row r="84" spans="1:34" ht="15">
      <c r="A84" s="12">
        <f t="shared" si="1"/>
        <v>6</v>
      </c>
      <c r="B84" s="1" t="s">
        <v>73</v>
      </c>
      <c r="C84" s="1">
        <v>129</v>
      </c>
      <c r="D84" s="1">
        <v>152</v>
      </c>
      <c r="E84" s="1">
        <v>185</v>
      </c>
      <c r="F84" s="13">
        <v>131</v>
      </c>
      <c r="G84" s="28">
        <v>68</v>
      </c>
      <c r="H84" s="30">
        <v>90</v>
      </c>
      <c r="I84" s="28">
        <v>18</v>
      </c>
      <c r="J84" s="28">
        <v>19</v>
      </c>
      <c r="K84" s="28">
        <v>13</v>
      </c>
      <c r="L84" s="28">
        <v>3</v>
      </c>
      <c r="M84" s="1" t="e">
        <f>#REF!+#REF!</f>
        <v>#REF!</v>
      </c>
      <c r="N84" s="1" t="e">
        <f>#REF!+#REF!</f>
        <v>#REF!</v>
      </c>
      <c r="O84" s="1" t="e">
        <f>#REF!+#REF!</f>
        <v>#REF!</v>
      </c>
      <c r="P84" s="14">
        <v>1415</v>
      </c>
      <c r="Q84" s="28">
        <v>39</v>
      </c>
      <c r="R84" s="28">
        <v>77</v>
      </c>
      <c r="S84" s="28">
        <v>47</v>
      </c>
      <c r="T84" s="28">
        <v>38</v>
      </c>
      <c r="U84" s="28">
        <v>47</v>
      </c>
      <c r="V84" s="28">
        <v>18</v>
      </c>
      <c r="W84" s="28">
        <v>30</v>
      </c>
      <c r="X84" s="28">
        <v>16</v>
      </c>
      <c r="Y84" s="28">
        <v>10</v>
      </c>
      <c r="Z84" s="28">
        <v>23</v>
      </c>
      <c r="AA84" s="28">
        <v>21</v>
      </c>
      <c r="AB84" s="28">
        <v>16</v>
      </c>
      <c r="AC84" s="28">
        <v>7</v>
      </c>
      <c r="AD84" s="28">
        <v>5</v>
      </c>
      <c r="AE84" s="28">
        <v>2</v>
      </c>
      <c r="AF84" s="28">
        <v>1</v>
      </c>
      <c r="AG84" s="28">
        <v>0</v>
      </c>
      <c r="AH84" s="28">
        <v>0</v>
      </c>
    </row>
    <row r="85" spans="1:34" ht="15">
      <c r="A85" s="12">
        <f t="shared" si="1"/>
        <v>7</v>
      </c>
      <c r="B85" s="1" t="s">
        <v>74</v>
      </c>
      <c r="C85" s="1">
        <v>684</v>
      </c>
      <c r="D85" s="1">
        <v>589</v>
      </c>
      <c r="E85" s="1">
        <v>418</v>
      </c>
      <c r="F85" s="13">
        <v>384</v>
      </c>
      <c r="G85" s="28">
        <v>276</v>
      </c>
      <c r="H85" s="30">
        <v>300</v>
      </c>
      <c r="I85" s="28">
        <v>112</v>
      </c>
      <c r="J85" s="28">
        <v>48</v>
      </c>
      <c r="K85" s="28">
        <v>23</v>
      </c>
      <c r="L85" s="28">
        <v>24</v>
      </c>
      <c r="M85" s="1" t="e">
        <f>#REF!+#REF!</f>
        <v>#REF!</v>
      </c>
      <c r="N85" s="1" t="e">
        <f>#REF!+#REF!</f>
        <v>#REF!</v>
      </c>
      <c r="O85" s="1" t="e">
        <f>#REF!+#REF!</f>
        <v>#REF!</v>
      </c>
      <c r="P85" s="14">
        <v>4285</v>
      </c>
      <c r="Q85" s="28">
        <v>283</v>
      </c>
      <c r="R85" s="28">
        <v>227</v>
      </c>
      <c r="S85" s="28">
        <v>213</v>
      </c>
      <c r="T85" s="28">
        <v>118</v>
      </c>
      <c r="U85" s="28">
        <v>103</v>
      </c>
      <c r="V85" s="28">
        <v>48</v>
      </c>
      <c r="W85" s="28">
        <v>53</v>
      </c>
      <c r="X85" s="28">
        <v>51</v>
      </c>
      <c r="Y85" s="28">
        <v>42</v>
      </c>
      <c r="Z85" s="28">
        <v>46</v>
      </c>
      <c r="AA85" s="28">
        <v>27</v>
      </c>
      <c r="AB85" s="28">
        <v>26</v>
      </c>
      <c r="AC85" s="28">
        <v>13</v>
      </c>
      <c r="AD85" s="28">
        <v>7</v>
      </c>
      <c r="AE85" s="28">
        <v>14</v>
      </c>
      <c r="AF85" s="28">
        <v>4</v>
      </c>
      <c r="AG85" s="28">
        <v>4</v>
      </c>
      <c r="AH85" s="28">
        <v>5</v>
      </c>
    </row>
    <row r="86" spans="1:34" ht="25.5">
      <c r="A86" s="12">
        <f t="shared" si="1"/>
        <v>8</v>
      </c>
      <c r="B86" s="1" t="s">
        <v>75</v>
      </c>
      <c r="C86" s="1">
        <v>384</v>
      </c>
      <c r="D86" s="1">
        <v>354</v>
      </c>
      <c r="E86" s="1">
        <v>290</v>
      </c>
      <c r="F86" s="13">
        <v>278</v>
      </c>
      <c r="G86" s="28">
        <v>235</v>
      </c>
      <c r="H86" s="30">
        <v>233</v>
      </c>
      <c r="I86" s="28">
        <v>56</v>
      </c>
      <c r="J86" s="28">
        <v>69</v>
      </c>
      <c r="K86" s="28">
        <v>36</v>
      </c>
      <c r="L86" s="28">
        <v>42</v>
      </c>
      <c r="M86" s="1" t="e">
        <f>#REF!+#REF!</f>
        <v>#REF!</v>
      </c>
      <c r="N86" s="1" t="e">
        <f>#REF!+#REF!</f>
        <v>#REF!</v>
      </c>
      <c r="O86" s="1" t="e">
        <f>#REF!+#REF!</f>
        <v>#REF!</v>
      </c>
      <c r="P86" s="14">
        <v>1787</v>
      </c>
      <c r="Q86" s="28">
        <v>200</v>
      </c>
      <c r="R86" s="28">
        <v>154</v>
      </c>
      <c r="S86" s="28">
        <v>125</v>
      </c>
      <c r="T86" s="28">
        <v>121</v>
      </c>
      <c r="U86" s="28">
        <v>107</v>
      </c>
      <c r="V86" s="28">
        <v>3</v>
      </c>
      <c r="W86" s="28">
        <v>13</v>
      </c>
      <c r="X86" s="28">
        <v>27</v>
      </c>
      <c r="Y86" s="28">
        <v>25</v>
      </c>
      <c r="Z86" s="28">
        <v>30</v>
      </c>
      <c r="AA86" s="28">
        <v>8</v>
      </c>
      <c r="AB86" s="28">
        <v>3</v>
      </c>
      <c r="AC86" s="28">
        <v>5</v>
      </c>
      <c r="AD86" s="28">
        <v>4</v>
      </c>
      <c r="AE86" s="28">
        <v>3</v>
      </c>
      <c r="AF86" s="28">
        <v>0</v>
      </c>
      <c r="AG86" s="28">
        <v>0</v>
      </c>
      <c r="AH86" s="28">
        <v>0</v>
      </c>
    </row>
    <row r="87" spans="1:34" ht="15">
      <c r="A87" s="12">
        <f t="shared" si="1"/>
        <v>9</v>
      </c>
      <c r="B87" s="1" t="s">
        <v>76</v>
      </c>
      <c r="C87" s="1">
        <v>78</v>
      </c>
      <c r="D87" s="1">
        <v>93</v>
      </c>
      <c r="E87" s="1">
        <v>111</v>
      </c>
      <c r="F87" s="13">
        <v>103</v>
      </c>
      <c r="G87" s="28">
        <v>84</v>
      </c>
      <c r="H87" s="30">
        <v>74</v>
      </c>
      <c r="I87" s="28">
        <v>12</v>
      </c>
      <c r="J87" s="28">
        <v>18</v>
      </c>
      <c r="K87" s="28">
        <v>15</v>
      </c>
      <c r="L87" s="28">
        <v>15</v>
      </c>
      <c r="M87" s="1" t="e">
        <f>#REF!+#REF!</f>
        <v>#REF!</v>
      </c>
      <c r="N87" s="1" t="e">
        <f>#REF!+#REF!</f>
        <v>#REF!</v>
      </c>
      <c r="O87" s="1" t="e">
        <f>#REF!+#REF!</f>
        <v>#REF!</v>
      </c>
      <c r="P87" s="14">
        <v>673</v>
      </c>
      <c r="Q87" s="28">
        <v>66</v>
      </c>
      <c r="R87" s="28">
        <v>39</v>
      </c>
      <c r="S87" s="28">
        <v>32</v>
      </c>
      <c r="T87" s="28">
        <v>30</v>
      </c>
      <c r="U87" s="28">
        <v>22</v>
      </c>
      <c r="V87" s="28">
        <v>6</v>
      </c>
      <c r="W87" s="28">
        <v>4</v>
      </c>
      <c r="X87" s="28">
        <v>3</v>
      </c>
      <c r="Y87" s="28">
        <v>0</v>
      </c>
      <c r="Z87" s="28">
        <v>2</v>
      </c>
      <c r="AA87" s="28">
        <v>21</v>
      </c>
      <c r="AB87" s="28">
        <v>32</v>
      </c>
      <c r="AC87" s="28">
        <v>16</v>
      </c>
      <c r="AD87" s="28">
        <v>11</v>
      </c>
      <c r="AE87" s="28">
        <v>10</v>
      </c>
      <c r="AF87" s="28">
        <v>10</v>
      </c>
      <c r="AG87" s="28">
        <v>1</v>
      </c>
      <c r="AH87" s="28">
        <v>6</v>
      </c>
    </row>
    <row r="88" spans="1:34" s="11" customFormat="1" ht="25.5">
      <c r="A88" s="12"/>
      <c r="B88" s="10" t="s">
        <v>112</v>
      </c>
      <c r="C88" s="10">
        <v>4424</v>
      </c>
      <c r="D88" s="10">
        <v>3860</v>
      </c>
      <c r="E88" s="10">
        <v>3469</v>
      </c>
      <c r="F88" s="10">
        <v>3073</v>
      </c>
      <c r="G88" s="10">
        <v>2271</v>
      </c>
      <c r="H88" s="10">
        <v>2248</v>
      </c>
      <c r="I88" s="10">
        <v>231</v>
      </c>
      <c r="J88" s="10">
        <v>203</v>
      </c>
      <c r="K88" s="10">
        <v>156</v>
      </c>
      <c r="L88" s="10">
        <v>73</v>
      </c>
      <c r="M88" s="10" t="e">
        <f>#REF!+#REF!</f>
        <v>#REF!</v>
      </c>
      <c r="N88" s="10" t="e">
        <f>#REF!+#REF!</f>
        <v>#REF!</v>
      </c>
      <c r="O88" s="10" t="e">
        <f>#REF!+#REF!</f>
        <v>#REF!</v>
      </c>
      <c r="P88" s="10">
        <v>29532</v>
      </c>
      <c r="Q88" s="10">
        <v>1107</v>
      </c>
      <c r="R88" s="10">
        <v>1003</v>
      </c>
      <c r="S88" s="10">
        <v>859</v>
      </c>
      <c r="T88" s="10">
        <v>744</v>
      </c>
      <c r="U88" s="10">
        <v>626</v>
      </c>
      <c r="V88" s="10">
        <v>93</v>
      </c>
      <c r="W88" s="10">
        <v>127</v>
      </c>
      <c r="X88" s="10">
        <v>82</v>
      </c>
      <c r="Y88" s="10">
        <v>90</v>
      </c>
      <c r="Z88" s="10">
        <v>73</v>
      </c>
      <c r="AA88" s="10">
        <v>121</v>
      </c>
      <c r="AB88" s="10">
        <v>157</v>
      </c>
      <c r="AC88" s="10">
        <v>120</v>
      </c>
      <c r="AD88" s="10">
        <v>80</v>
      </c>
      <c r="AE88" s="10">
        <v>94</v>
      </c>
      <c r="AF88" s="10">
        <v>56</v>
      </c>
      <c r="AG88" s="10">
        <v>17</v>
      </c>
      <c r="AH88" s="10">
        <v>12</v>
      </c>
    </row>
    <row r="89" spans="1:34" ht="15">
      <c r="A89" s="12">
        <f t="shared" si="1"/>
        <v>1</v>
      </c>
      <c r="B89" s="1" t="s">
        <v>77</v>
      </c>
      <c r="C89" s="1">
        <v>1083</v>
      </c>
      <c r="D89" s="1">
        <v>822</v>
      </c>
      <c r="E89" s="1">
        <v>808</v>
      </c>
      <c r="F89" s="13">
        <v>898</v>
      </c>
      <c r="G89" s="28">
        <v>739</v>
      </c>
      <c r="H89" s="30">
        <v>615</v>
      </c>
      <c r="I89" s="28">
        <v>3</v>
      </c>
      <c r="J89" s="28">
        <v>1</v>
      </c>
      <c r="K89" s="28">
        <v>4</v>
      </c>
      <c r="L89" s="28">
        <v>0</v>
      </c>
      <c r="M89" s="1" t="e">
        <f>#REF!+#REF!</f>
        <v>#REF!</v>
      </c>
      <c r="N89" s="1" t="e">
        <f>#REF!+#REF!</f>
        <v>#REF!</v>
      </c>
      <c r="O89" s="1" t="e">
        <f>#REF!+#REF!</f>
        <v>#REF!</v>
      </c>
      <c r="P89" s="14">
        <v>7028</v>
      </c>
      <c r="Q89" s="28">
        <v>207</v>
      </c>
      <c r="R89" s="28">
        <v>193</v>
      </c>
      <c r="S89" s="28">
        <v>168</v>
      </c>
      <c r="T89" s="28">
        <v>155</v>
      </c>
      <c r="U89" s="28">
        <v>117</v>
      </c>
      <c r="V89" s="28">
        <v>2</v>
      </c>
      <c r="W89" s="28">
        <v>6</v>
      </c>
      <c r="X89" s="28">
        <v>8</v>
      </c>
      <c r="Y89" s="28">
        <v>1</v>
      </c>
      <c r="Z89" s="28">
        <v>4</v>
      </c>
      <c r="AA89" s="28">
        <v>1</v>
      </c>
      <c r="AB89" s="28">
        <v>5</v>
      </c>
      <c r="AC89" s="28">
        <v>6</v>
      </c>
      <c r="AD89" s="28">
        <v>3</v>
      </c>
      <c r="AE89" s="28">
        <v>17</v>
      </c>
      <c r="AF89" s="28">
        <v>0</v>
      </c>
      <c r="AG89" s="28">
        <v>0</v>
      </c>
      <c r="AH89" s="28">
        <v>3</v>
      </c>
    </row>
    <row r="90" spans="1:34" ht="15">
      <c r="A90" s="12">
        <f t="shared" si="1"/>
        <v>2</v>
      </c>
      <c r="B90" s="1" t="s">
        <v>78</v>
      </c>
      <c r="C90" s="1">
        <v>247</v>
      </c>
      <c r="D90" s="1">
        <v>418</v>
      </c>
      <c r="E90" s="1">
        <v>268</v>
      </c>
      <c r="F90" s="13">
        <v>223</v>
      </c>
      <c r="G90" s="28">
        <v>157</v>
      </c>
      <c r="H90" s="30">
        <v>114</v>
      </c>
      <c r="I90" s="28">
        <v>0</v>
      </c>
      <c r="J90" s="28">
        <v>0</v>
      </c>
      <c r="K90" s="28">
        <v>0</v>
      </c>
      <c r="L90" s="28">
        <v>0</v>
      </c>
      <c r="M90" s="1" t="e">
        <f>#REF!+#REF!</f>
        <v>#REF!</v>
      </c>
      <c r="N90" s="1" t="e">
        <f>#REF!+#REF!</f>
        <v>#REF!</v>
      </c>
      <c r="O90" s="1" t="e">
        <f>#REF!+#REF!</f>
        <v>#REF!</v>
      </c>
      <c r="P90" s="14">
        <v>1706</v>
      </c>
      <c r="Q90" s="28">
        <v>36</v>
      </c>
      <c r="R90" s="28">
        <v>59</v>
      </c>
      <c r="S90" s="28">
        <v>23</v>
      </c>
      <c r="T90" s="28">
        <v>1</v>
      </c>
      <c r="U90" s="28">
        <v>6</v>
      </c>
      <c r="V90" s="28">
        <v>2</v>
      </c>
      <c r="W90" s="28">
        <v>4</v>
      </c>
      <c r="X90" s="28">
        <v>6</v>
      </c>
      <c r="Y90" s="28">
        <v>0</v>
      </c>
      <c r="Z90" s="28">
        <v>1</v>
      </c>
      <c r="AA90" s="28">
        <v>0</v>
      </c>
      <c r="AB90" s="28">
        <v>0</v>
      </c>
      <c r="AC90" s="28">
        <v>11</v>
      </c>
      <c r="AD90" s="28">
        <v>0</v>
      </c>
      <c r="AE90" s="28">
        <v>0</v>
      </c>
      <c r="AF90" s="28">
        <v>11</v>
      </c>
      <c r="AG90" s="28">
        <v>0</v>
      </c>
      <c r="AH90" s="28">
        <v>0</v>
      </c>
    </row>
    <row r="91" spans="1:34" ht="25.5">
      <c r="A91" s="12">
        <f t="shared" si="1"/>
        <v>3</v>
      </c>
      <c r="B91" s="1" t="s">
        <v>79</v>
      </c>
      <c r="C91" s="1">
        <v>427</v>
      </c>
      <c r="D91" s="1">
        <v>393</v>
      </c>
      <c r="E91" s="1">
        <v>322</v>
      </c>
      <c r="F91" s="13">
        <v>264</v>
      </c>
      <c r="G91" s="28">
        <v>168</v>
      </c>
      <c r="H91" s="30">
        <v>171</v>
      </c>
      <c r="I91" s="28">
        <v>55</v>
      </c>
      <c r="J91" s="28">
        <v>38</v>
      </c>
      <c r="K91" s="28">
        <v>27</v>
      </c>
      <c r="L91" s="28">
        <v>9</v>
      </c>
      <c r="M91" s="1" t="e">
        <f>#REF!+#REF!</f>
        <v>#REF!</v>
      </c>
      <c r="N91" s="1" t="e">
        <f>#REF!+#REF!</f>
        <v>#REF!</v>
      </c>
      <c r="O91" s="1" t="e">
        <f>#REF!+#REF!</f>
        <v>#REF!</v>
      </c>
      <c r="P91" s="14">
        <v>2092</v>
      </c>
      <c r="Q91" s="28">
        <v>113</v>
      </c>
      <c r="R91" s="28">
        <v>109</v>
      </c>
      <c r="S91" s="28">
        <v>88</v>
      </c>
      <c r="T91" s="28">
        <v>41</v>
      </c>
      <c r="U91" s="28">
        <v>87</v>
      </c>
      <c r="V91" s="28">
        <v>18</v>
      </c>
      <c r="W91" s="28">
        <v>28</v>
      </c>
      <c r="X91" s="28">
        <v>10</v>
      </c>
      <c r="Y91" s="28">
        <v>19</v>
      </c>
      <c r="Z91" s="28">
        <v>8</v>
      </c>
      <c r="AA91" s="28">
        <v>5</v>
      </c>
      <c r="AB91" s="28">
        <v>15</v>
      </c>
      <c r="AC91" s="28">
        <v>2</v>
      </c>
      <c r="AD91" s="28">
        <v>4</v>
      </c>
      <c r="AE91" s="28">
        <v>0</v>
      </c>
      <c r="AF91" s="28">
        <v>0</v>
      </c>
      <c r="AG91" s="28">
        <v>0</v>
      </c>
      <c r="AH91" s="28">
        <v>0</v>
      </c>
    </row>
    <row r="92" spans="1:34" ht="25.5">
      <c r="A92" s="12">
        <f t="shared" si="1"/>
        <v>4</v>
      </c>
      <c r="B92" s="1" t="s">
        <v>80</v>
      </c>
      <c r="C92" s="1">
        <v>225</v>
      </c>
      <c r="D92" s="1">
        <v>172</v>
      </c>
      <c r="E92" s="1">
        <v>122</v>
      </c>
      <c r="F92" s="13">
        <v>147</v>
      </c>
      <c r="G92" s="28">
        <v>156</v>
      </c>
      <c r="H92" s="30">
        <v>160</v>
      </c>
      <c r="I92" s="28">
        <v>6</v>
      </c>
      <c r="J92" s="28">
        <v>1</v>
      </c>
      <c r="K92" s="28">
        <v>2</v>
      </c>
      <c r="L92" s="28">
        <v>1</v>
      </c>
      <c r="M92" s="1" t="e">
        <f>#REF!+#REF!</f>
        <v>#REF!</v>
      </c>
      <c r="N92" s="1" t="e">
        <f>#REF!+#REF!</f>
        <v>#REF!</v>
      </c>
      <c r="O92" s="1" t="e">
        <f>#REF!+#REF!</f>
        <v>#REF!</v>
      </c>
      <c r="P92" s="14">
        <v>1474</v>
      </c>
      <c r="Q92" s="28">
        <v>87</v>
      </c>
      <c r="R92" s="28">
        <v>62</v>
      </c>
      <c r="S92" s="28">
        <v>125</v>
      </c>
      <c r="T92" s="28">
        <v>90</v>
      </c>
      <c r="U92" s="28">
        <v>79</v>
      </c>
      <c r="V92" s="28">
        <v>15</v>
      </c>
      <c r="W92" s="28">
        <v>13</v>
      </c>
      <c r="X92" s="28">
        <v>16</v>
      </c>
      <c r="Y92" s="28">
        <v>11</v>
      </c>
      <c r="Z92" s="28">
        <v>3</v>
      </c>
      <c r="AA92" s="28">
        <v>7</v>
      </c>
      <c r="AB92" s="28">
        <v>7</v>
      </c>
      <c r="AC92" s="28">
        <v>6</v>
      </c>
      <c r="AD92" s="28">
        <v>5</v>
      </c>
      <c r="AE92" s="28">
        <v>20</v>
      </c>
      <c r="AF92" s="28">
        <v>0</v>
      </c>
      <c r="AG92" s="28">
        <v>0</v>
      </c>
      <c r="AH92" s="28">
        <v>2</v>
      </c>
    </row>
    <row r="93" spans="1:34" s="4" customFormat="1" ht="25.5">
      <c r="A93" s="12">
        <f t="shared" si="1"/>
        <v>5</v>
      </c>
      <c r="B93" s="2" t="s">
        <v>81</v>
      </c>
      <c r="C93" s="2">
        <v>233</v>
      </c>
      <c r="D93" s="2">
        <v>215</v>
      </c>
      <c r="E93" s="2">
        <v>178</v>
      </c>
      <c r="F93" s="14">
        <v>165</v>
      </c>
      <c r="G93" s="28">
        <v>146</v>
      </c>
      <c r="H93" s="30">
        <v>119</v>
      </c>
      <c r="I93" s="28">
        <v>3</v>
      </c>
      <c r="J93" s="28">
        <v>2</v>
      </c>
      <c r="K93" s="28">
        <v>7</v>
      </c>
      <c r="L93" s="28">
        <v>11</v>
      </c>
      <c r="M93" s="2" t="e">
        <f>#REF!+#REF!</f>
        <v>#REF!</v>
      </c>
      <c r="N93" s="2" t="e">
        <f>#REF!+#REF!</f>
        <v>#REF!</v>
      </c>
      <c r="O93" s="2" t="e">
        <f>#REF!+#REF!</f>
        <v>#REF!</v>
      </c>
      <c r="P93" s="14">
        <v>2612</v>
      </c>
      <c r="Q93" s="28">
        <v>69</v>
      </c>
      <c r="R93" s="28">
        <v>50</v>
      </c>
      <c r="S93" s="28">
        <v>37</v>
      </c>
      <c r="T93" s="28">
        <v>47</v>
      </c>
      <c r="U93" s="28">
        <v>26</v>
      </c>
      <c r="V93" s="28">
        <v>4</v>
      </c>
      <c r="W93" s="28">
        <v>8</v>
      </c>
      <c r="X93" s="28">
        <v>3</v>
      </c>
      <c r="Y93" s="28">
        <v>5</v>
      </c>
      <c r="Z93" s="28">
        <v>12</v>
      </c>
      <c r="AA93" s="28">
        <v>14</v>
      </c>
      <c r="AB93" s="28">
        <v>3</v>
      </c>
      <c r="AC93" s="28">
        <v>21</v>
      </c>
      <c r="AD93" s="28">
        <v>11</v>
      </c>
      <c r="AE93" s="28">
        <v>6</v>
      </c>
      <c r="AF93" s="28">
        <v>19</v>
      </c>
      <c r="AG93" s="28">
        <v>6</v>
      </c>
      <c r="AH93" s="28">
        <v>0</v>
      </c>
    </row>
    <row r="94" spans="1:34" ht="15">
      <c r="A94" s="12">
        <f t="shared" si="1"/>
        <v>6</v>
      </c>
      <c r="B94" s="1" t="s">
        <v>82</v>
      </c>
      <c r="C94" s="1">
        <v>408</v>
      </c>
      <c r="D94" s="1">
        <v>379</v>
      </c>
      <c r="E94" s="1">
        <v>435</v>
      </c>
      <c r="F94" s="13">
        <v>334</v>
      </c>
      <c r="G94" s="28">
        <v>270</v>
      </c>
      <c r="H94" s="30">
        <v>415</v>
      </c>
      <c r="I94" s="28">
        <v>0</v>
      </c>
      <c r="J94" s="28">
        <v>0</v>
      </c>
      <c r="K94" s="28">
        <v>0</v>
      </c>
      <c r="L94" s="28">
        <v>0</v>
      </c>
      <c r="M94" s="1" t="e">
        <f>#REF!+#REF!</f>
        <v>#REF!</v>
      </c>
      <c r="N94" s="1" t="e">
        <f>#REF!+#REF!</f>
        <v>#REF!</v>
      </c>
      <c r="O94" s="1" t="e">
        <f>#REF!+#REF!</f>
        <v>#REF!</v>
      </c>
      <c r="P94" s="14">
        <v>3822</v>
      </c>
      <c r="Q94" s="28">
        <v>113</v>
      </c>
      <c r="R94" s="28">
        <v>42</v>
      </c>
      <c r="S94" s="28">
        <v>35</v>
      </c>
      <c r="T94" s="28">
        <v>11</v>
      </c>
      <c r="U94" s="28">
        <v>7</v>
      </c>
      <c r="V94" s="28">
        <v>7</v>
      </c>
      <c r="W94" s="28">
        <v>3</v>
      </c>
      <c r="X94" s="28">
        <v>0</v>
      </c>
      <c r="Y94" s="28">
        <v>0</v>
      </c>
      <c r="Z94" s="28">
        <v>0</v>
      </c>
      <c r="AA94" s="28">
        <v>0</v>
      </c>
      <c r="AB94" s="28">
        <v>9</v>
      </c>
      <c r="AC94" s="28">
        <v>3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</row>
    <row r="95" spans="1:34" ht="15">
      <c r="A95" s="12">
        <f t="shared" si="1"/>
        <v>7</v>
      </c>
      <c r="B95" s="1" t="s">
        <v>83</v>
      </c>
      <c r="C95" s="1">
        <v>1801</v>
      </c>
      <c r="D95" s="1">
        <v>1461</v>
      </c>
      <c r="E95" s="1">
        <v>1336</v>
      </c>
      <c r="F95" s="13">
        <v>1042</v>
      </c>
      <c r="G95" s="28">
        <v>635</v>
      </c>
      <c r="H95" s="30">
        <v>654</v>
      </c>
      <c r="I95" s="28">
        <v>164</v>
      </c>
      <c r="J95" s="28">
        <v>161</v>
      </c>
      <c r="K95" s="28">
        <v>116</v>
      </c>
      <c r="L95" s="28">
        <v>52</v>
      </c>
      <c r="M95" s="1" t="e">
        <f>#REF!+#REF!</f>
        <v>#REF!</v>
      </c>
      <c r="N95" s="1" t="e">
        <f>#REF!+#REF!</f>
        <v>#REF!</v>
      </c>
      <c r="O95" s="1" t="e">
        <f>#REF!+#REF!</f>
        <v>#REF!</v>
      </c>
      <c r="P95" s="14">
        <v>10798</v>
      </c>
      <c r="Q95" s="28">
        <v>482</v>
      </c>
      <c r="R95" s="28">
        <v>488</v>
      </c>
      <c r="S95" s="28">
        <v>383</v>
      </c>
      <c r="T95" s="28">
        <v>399</v>
      </c>
      <c r="U95" s="28">
        <v>304</v>
      </c>
      <c r="V95" s="28">
        <v>45</v>
      </c>
      <c r="W95" s="28">
        <v>65</v>
      </c>
      <c r="X95" s="28">
        <v>39</v>
      </c>
      <c r="Y95" s="28">
        <v>54</v>
      </c>
      <c r="Z95" s="28">
        <v>45</v>
      </c>
      <c r="AA95" s="28">
        <v>94</v>
      </c>
      <c r="AB95" s="28">
        <v>118</v>
      </c>
      <c r="AC95" s="28">
        <v>71</v>
      </c>
      <c r="AD95" s="28">
        <v>57</v>
      </c>
      <c r="AE95" s="28">
        <v>51</v>
      </c>
      <c r="AF95" s="28">
        <v>26</v>
      </c>
      <c r="AG95" s="28">
        <v>11</v>
      </c>
      <c r="AH95" s="28">
        <v>7</v>
      </c>
    </row>
    <row r="96" spans="1:34" ht="12.75">
      <c r="A96" s="1"/>
      <c r="B96" s="10" t="s">
        <v>113</v>
      </c>
      <c r="C96" s="10"/>
      <c r="D96" s="10"/>
      <c r="E96" s="10"/>
      <c r="F96" s="10"/>
      <c r="G96" s="10">
        <v>585</v>
      </c>
      <c r="H96" s="10">
        <v>844</v>
      </c>
      <c r="I96" s="10"/>
      <c r="J96" s="10"/>
      <c r="K96" s="10"/>
      <c r="L96" s="10">
        <v>26</v>
      </c>
      <c r="M96" s="10"/>
      <c r="N96" s="10"/>
      <c r="O96" s="10"/>
      <c r="P96" s="10"/>
      <c r="Q96" s="10"/>
      <c r="R96" s="10"/>
      <c r="S96" s="10"/>
      <c r="T96" s="10">
        <v>228</v>
      </c>
      <c r="U96" s="10">
        <v>288</v>
      </c>
      <c r="V96" s="10"/>
      <c r="W96" s="10"/>
      <c r="X96" s="10"/>
      <c r="Y96" s="10">
        <v>35</v>
      </c>
      <c r="Z96" s="10">
        <v>98</v>
      </c>
      <c r="AA96" s="10"/>
      <c r="AB96" s="10"/>
      <c r="AC96" s="10"/>
      <c r="AD96" s="10">
        <v>42</v>
      </c>
      <c r="AE96" s="10">
        <v>31</v>
      </c>
      <c r="AF96" s="10"/>
      <c r="AG96" s="10">
        <v>10</v>
      </c>
      <c r="AH96" s="10">
        <v>6</v>
      </c>
    </row>
    <row r="97" spans="1:34" ht="12.75">
      <c r="A97" s="1">
        <v>1</v>
      </c>
      <c r="B97" s="1" t="s">
        <v>84</v>
      </c>
      <c r="C97" s="1"/>
      <c r="D97" s="1"/>
      <c r="E97" s="1"/>
      <c r="F97" s="1"/>
      <c r="G97" s="1">
        <v>493</v>
      </c>
      <c r="H97" s="30">
        <v>749</v>
      </c>
      <c r="I97" s="1"/>
      <c r="J97" s="1"/>
      <c r="K97" s="1"/>
      <c r="L97" s="1">
        <v>26</v>
      </c>
      <c r="M97" s="1"/>
      <c r="N97" s="1"/>
      <c r="O97" s="1"/>
      <c r="P97" s="1"/>
      <c r="Q97" s="1"/>
      <c r="R97" s="1"/>
      <c r="S97" s="1"/>
      <c r="T97" s="1">
        <v>180</v>
      </c>
      <c r="U97" s="28">
        <v>245</v>
      </c>
      <c r="V97" s="1"/>
      <c r="W97" s="1"/>
      <c r="X97" s="1"/>
      <c r="Y97" s="1">
        <v>30</v>
      </c>
      <c r="Z97" s="28">
        <v>87</v>
      </c>
      <c r="AA97" s="1"/>
      <c r="AB97" s="1"/>
      <c r="AC97" s="1"/>
      <c r="AD97" s="1">
        <v>30</v>
      </c>
      <c r="AE97" s="28">
        <v>29</v>
      </c>
      <c r="AF97" s="1"/>
      <c r="AG97" s="1">
        <v>10</v>
      </c>
      <c r="AH97" s="28">
        <v>4</v>
      </c>
    </row>
    <row r="98" spans="1:34" ht="12.75">
      <c r="A98" s="1">
        <v>2</v>
      </c>
      <c r="B98" s="1" t="s">
        <v>85</v>
      </c>
      <c r="C98" s="1"/>
      <c r="D98" s="1"/>
      <c r="E98" s="1"/>
      <c r="F98" s="1"/>
      <c r="G98" s="1">
        <v>92</v>
      </c>
      <c r="H98" s="30">
        <v>95</v>
      </c>
      <c r="I98" s="1"/>
      <c r="J98" s="1"/>
      <c r="K98" s="1"/>
      <c r="L98" s="1">
        <v>0</v>
      </c>
      <c r="M98" s="1"/>
      <c r="N98" s="1"/>
      <c r="O98" s="1"/>
      <c r="P98" s="1"/>
      <c r="Q98" s="1"/>
      <c r="R98" s="1"/>
      <c r="S98" s="1"/>
      <c r="T98" s="1">
        <v>48</v>
      </c>
      <c r="U98" s="28">
        <v>43</v>
      </c>
      <c r="V98" s="1"/>
      <c r="W98" s="1"/>
      <c r="X98" s="1"/>
      <c r="Y98" s="1">
        <v>5</v>
      </c>
      <c r="Z98" s="28">
        <v>11</v>
      </c>
      <c r="AA98" s="1"/>
      <c r="AB98" s="1"/>
      <c r="AC98" s="1"/>
      <c r="AD98" s="1">
        <v>12</v>
      </c>
      <c r="AE98" s="28">
        <v>2</v>
      </c>
      <c r="AF98" s="1"/>
      <c r="AG98" s="1">
        <v>0</v>
      </c>
      <c r="AH98" s="28">
        <v>2</v>
      </c>
    </row>
    <row r="99" spans="22:26" ht="15">
      <c r="V99" s="15"/>
      <c r="W99" s="15"/>
      <c r="X99" s="15"/>
      <c r="Y99" s="15"/>
      <c r="Z99" s="15"/>
    </row>
    <row r="100" spans="1:34" ht="27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</row>
    <row r="101" spans="22:26" ht="15">
      <c r="V101" s="15"/>
      <c r="W101" s="15"/>
      <c r="X101" s="15"/>
      <c r="Y101" s="15"/>
      <c r="Z101" s="15"/>
    </row>
    <row r="102" spans="22:26" ht="15">
      <c r="V102" s="15"/>
      <c r="W102" s="15"/>
      <c r="X102" s="15"/>
      <c r="Y102" s="15"/>
      <c r="Z102" s="15"/>
    </row>
    <row r="103" spans="22:26" ht="15">
      <c r="V103" s="15"/>
      <c r="W103" s="15"/>
      <c r="X103" s="15"/>
      <c r="Y103" s="15"/>
      <c r="Z103" s="15"/>
    </row>
    <row r="104" spans="22:26" ht="15">
      <c r="V104" s="15"/>
      <c r="W104" s="15"/>
      <c r="X104" s="15"/>
      <c r="Y104" s="15"/>
      <c r="Z104" s="15"/>
    </row>
    <row r="105" spans="22:26" ht="15">
      <c r="V105" s="15"/>
      <c r="W105" s="15"/>
      <c r="X105" s="15"/>
      <c r="Y105" s="15"/>
      <c r="Z105" s="15"/>
    </row>
    <row r="106" spans="22:26" ht="15">
      <c r="V106" s="15"/>
      <c r="W106" s="15"/>
      <c r="X106" s="15"/>
      <c r="Y106" s="15"/>
      <c r="Z106" s="15"/>
    </row>
    <row r="107" spans="22:26" ht="15">
      <c r="V107" s="15"/>
      <c r="W107" s="15"/>
      <c r="X107" s="15"/>
      <c r="Y107" s="15"/>
      <c r="Z107" s="15"/>
    </row>
    <row r="108" spans="22:26" ht="15">
      <c r="V108" s="15"/>
      <c r="W108" s="15"/>
      <c r="X108" s="15"/>
      <c r="Y108" s="15"/>
      <c r="Z108" s="15"/>
    </row>
  </sheetData>
  <sheetProtection/>
  <mergeCells count="10">
    <mergeCell ref="AF2:AH2"/>
    <mergeCell ref="A100:AH100"/>
    <mergeCell ref="Q2:U2"/>
    <mergeCell ref="V2:Z2"/>
    <mergeCell ref="AA2:AE2"/>
    <mergeCell ref="A1:AH1"/>
    <mergeCell ref="A2:A4"/>
    <mergeCell ref="C2:H2"/>
    <mergeCell ref="I2:L2"/>
    <mergeCell ref="M2:O2"/>
  </mergeCells>
  <printOptions/>
  <pageMargins left="0.7" right="0.7" top="0.75" bottom="0.75" header="0.3" footer="0.3"/>
  <pageSetup fitToHeight="3" fitToWidth="1" horizontalDpi="600" verticalDpi="600" orientation="portrait" paperSize="9" scale="50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view="pageBreakPreview" zoomScaleNormal="70" zoomScaleSheetLayoutView="100" zoomScalePageLayoutView="0" workbookViewId="0" topLeftCell="J19">
      <selection activeCell="AH67" sqref="AH67"/>
    </sheetView>
  </sheetViews>
  <sheetFormatPr defaultColWidth="9.140625" defaultRowHeight="15"/>
  <cols>
    <col min="1" max="1" width="6.00390625" style="59" customWidth="1"/>
    <col min="2" max="2" width="27.140625" style="56" customWidth="1"/>
    <col min="3" max="4" width="9.140625" style="60" customWidth="1"/>
    <col min="5" max="5" width="12.7109375" style="60" customWidth="1"/>
    <col min="6" max="8" width="9.140625" style="60" customWidth="1"/>
    <col min="9" max="9" width="20.140625" style="60" customWidth="1"/>
    <col min="10" max="18" width="9.140625" style="60" customWidth="1"/>
    <col min="19" max="19" width="12.421875" style="60" customWidth="1"/>
    <col min="20" max="20" width="12.57421875" style="60" customWidth="1"/>
    <col min="21" max="21" width="26.57421875" style="61" customWidth="1"/>
    <col min="22" max="16384" width="9.140625" style="56" customWidth="1"/>
  </cols>
  <sheetData>
    <row r="1" spans="1:21" ht="24" customHeight="1">
      <c r="A1" s="96" t="s">
        <v>122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56" customHeight="1">
      <c r="A2" s="57"/>
      <c r="B2" s="57"/>
      <c r="C2" s="97" t="s">
        <v>123</v>
      </c>
      <c r="D2" s="97"/>
      <c r="E2" s="97"/>
      <c r="F2" s="97" t="s">
        <v>124</v>
      </c>
      <c r="G2" s="97"/>
      <c r="H2" s="97"/>
      <c r="I2" s="57" t="s">
        <v>125</v>
      </c>
      <c r="J2" s="97" t="s">
        <v>126</v>
      </c>
      <c r="K2" s="97"/>
      <c r="L2" s="97"/>
      <c r="M2" s="97" t="s">
        <v>86</v>
      </c>
      <c r="N2" s="97"/>
      <c r="O2" s="97"/>
      <c r="P2" s="98" t="s">
        <v>87</v>
      </c>
      <c r="Q2" s="98"/>
      <c r="R2" s="98"/>
      <c r="S2" s="98" t="s">
        <v>88</v>
      </c>
      <c r="T2" s="98"/>
      <c r="U2" s="57"/>
    </row>
    <row r="3" spans="1:21" ht="15">
      <c r="A3" s="57"/>
      <c r="B3" s="57" t="s">
        <v>127</v>
      </c>
      <c r="C3" s="62">
        <v>2013</v>
      </c>
      <c r="D3" s="63">
        <v>2014</v>
      </c>
      <c r="E3" s="63" t="s">
        <v>128</v>
      </c>
      <c r="F3" s="62">
        <v>2013</v>
      </c>
      <c r="G3" s="63">
        <v>2014</v>
      </c>
      <c r="H3" s="63">
        <v>2015</v>
      </c>
      <c r="I3" s="63">
        <v>2015</v>
      </c>
      <c r="J3" s="62">
        <v>2013</v>
      </c>
      <c r="K3" s="63">
        <v>2014</v>
      </c>
      <c r="L3" s="63">
        <v>2015</v>
      </c>
      <c r="M3" s="62">
        <v>2013</v>
      </c>
      <c r="N3" s="63">
        <v>2014</v>
      </c>
      <c r="O3" s="63">
        <v>2015</v>
      </c>
      <c r="P3" s="62">
        <v>2013</v>
      </c>
      <c r="Q3" s="63">
        <v>2014</v>
      </c>
      <c r="R3" s="63">
        <v>2015</v>
      </c>
      <c r="S3" s="63" t="s">
        <v>129</v>
      </c>
      <c r="T3" s="63" t="s">
        <v>130</v>
      </c>
      <c r="U3" s="57" t="s">
        <v>127</v>
      </c>
    </row>
    <row r="4" spans="1:21" ht="15">
      <c r="A4" s="57"/>
      <c r="B4" s="63" t="s">
        <v>0</v>
      </c>
      <c r="C4" s="63">
        <v>396849</v>
      </c>
      <c r="D4" s="63">
        <v>407486</v>
      </c>
      <c r="E4" s="63">
        <v>409897</v>
      </c>
      <c r="F4" s="62">
        <v>88735</v>
      </c>
      <c r="G4" s="62">
        <v>72151</v>
      </c>
      <c r="H4" s="62">
        <v>60162</v>
      </c>
      <c r="I4" s="62">
        <v>11862</v>
      </c>
      <c r="J4" s="62">
        <v>15439</v>
      </c>
      <c r="K4" s="62">
        <v>13434</v>
      </c>
      <c r="L4" s="62">
        <v>9454</v>
      </c>
      <c r="M4" s="63">
        <f>C4+F4+J4</f>
        <v>501023</v>
      </c>
      <c r="N4" s="63">
        <f>D4+G4+K4</f>
        <v>493071</v>
      </c>
      <c r="O4" s="63">
        <f>E4+H4+I4</f>
        <v>481921</v>
      </c>
      <c r="P4" s="64">
        <f>C4*100/M4</f>
        <v>79.20774096199176</v>
      </c>
      <c r="Q4" s="64">
        <f>D4*100/N4</f>
        <v>82.64245919958789</v>
      </c>
      <c r="R4" s="64">
        <f>E4*100/O4</f>
        <v>85.05481188825554</v>
      </c>
      <c r="S4" s="64">
        <f>Q4*100/P4-100</f>
        <v>4.336341619999345</v>
      </c>
      <c r="T4" s="64">
        <f>R4*100/Q4-100</f>
        <v>2.9190233592173627</v>
      </c>
      <c r="U4" s="63" t="s">
        <v>0</v>
      </c>
    </row>
    <row r="5" spans="1:21" ht="28.5">
      <c r="A5" s="58"/>
      <c r="B5" s="65" t="s">
        <v>105</v>
      </c>
      <c r="C5" s="65">
        <v>68972</v>
      </c>
      <c r="D5" s="65">
        <v>70966</v>
      </c>
      <c r="E5" s="65">
        <v>72204</v>
      </c>
      <c r="F5" s="66">
        <v>17329</v>
      </c>
      <c r="G5" s="66">
        <v>13651</v>
      </c>
      <c r="H5" s="66">
        <v>10691</v>
      </c>
      <c r="I5" s="66">
        <v>1921</v>
      </c>
      <c r="J5" s="66">
        <v>2432</v>
      </c>
      <c r="K5" s="66">
        <v>2048</v>
      </c>
      <c r="L5" s="66">
        <v>1592</v>
      </c>
      <c r="M5" s="65">
        <f aca="true" t="shared" si="0" ref="M5:N63">C5+F5+J5</f>
        <v>88733</v>
      </c>
      <c r="N5" s="65">
        <f t="shared" si="0"/>
        <v>86665</v>
      </c>
      <c r="O5" s="65">
        <f aca="true" t="shared" si="1" ref="O5:O68">E5+H5+I5</f>
        <v>84816</v>
      </c>
      <c r="P5" s="67">
        <f aca="true" t="shared" si="2" ref="P5:R63">C5*100/M5</f>
        <v>77.72981866949162</v>
      </c>
      <c r="Q5" s="67">
        <f t="shared" si="2"/>
        <v>81.88542087347834</v>
      </c>
      <c r="R5" s="67">
        <f t="shared" si="2"/>
        <v>85.13016411997737</v>
      </c>
      <c r="S5" s="67">
        <f aca="true" t="shared" si="3" ref="S5:T63">Q5*100/P5-100</f>
        <v>5.346213686225624</v>
      </c>
      <c r="T5" s="67">
        <f t="shared" si="3"/>
        <v>3.9625408429084104</v>
      </c>
      <c r="U5" s="65" t="s">
        <v>105</v>
      </c>
    </row>
    <row r="6" spans="1:21" ht="15">
      <c r="A6" s="57">
        <v>1</v>
      </c>
      <c r="B6" s="57" t="s">
        <v>1</v>
      </c>
      <c r="C6" s="57">
        <v>1761</v>
      </c>
      <c r="D6" s="57">
        <v>1761</v>
      </c>
      <c r="E6" s="57">
        <v>1826</v>
      </c>
      <c r="F6" s="68">
        <v>411</v>
      </c>
      <c r="G6" s="68">
        <v>310</v>
      </c>
      <c r="H6" s="68">
        <v>267</v>
      </c>
      <c r="I6" s="68">
        <v>101</v>
      </c>
      <c r="J6" s="68">
        <v>99</v>
      </c>
      <c r="K6" s="68">
        <v>111</v>
      </c>
      <c r="L6" s="68">
        <v>96</v>
      </c>
      <c r="M6" s="57">
        <f t="shared" si="0"/>
        <v>2271</v>
      </c>
      <c r="N6" s="57">
        <f t="shared" si="0"/>
        <v>2182</v>
      </c>
      <c r="O6" s="57">
        <f t="shared" si="1"/>
        <v>2194</v>
      </c>
      <c r="P6" s="69">
        <f t="shared" si="2"/>
        <v>77.54293262879789</v>
      </c>
      <c r="Q6" s="69">
        <f t="shared" si="2"/>
        <v>80.70577451879011</v>
      </c>
      <c r="R6" s="69">
        <f t="shared" si="2"/>
        <v>83.22698268003646</v>
      </c>
      <c r="S6" s="69">
        <f t="shared" si="3"/>
        <v>4.0788267644363</v>
      </c>
      <c r="T6" s="69">
        <f t="shared" si="3"/>
        <v>3.123950146416533</v>
      </c>
      <c r="U6" s="57" t="s">
        <v>1</v>
      </c>
    </row>
    <row r="7" spans="1:21" ht="15">
      <c r="A7" s="57">
        <f>1+A6</f>
        <v>2</v>
      </c>
      <c r="B7" s="57" t="s">
        <v>2</v>
      </c>
      <c r="C7" s="57">
        <v>3350</v>
      </c>
      <c r="D7" s="57">
        <v>3340</v>
      </c>
      <c r="E7" s="57">
        <v>3325</v>
      </c>
      <c r="F7" s="68">
        <v>637</v>
      </c>
      <c r="G7" s="68">
        <v>552</v>
      </c>
      <c r="H7" s="68">
        <v>461</v>
      </c>
      <c r="I7" s="68">
        <v>113</v>
      </c>
      <c r="J7" s="68">
        <v>134</v>
      </c>
      <c r="K7" s="68">
        <v>120</v>
      </c>
      <c r="L7" s="68">
        <v>100</v>
      </c>
      <c r="M7" s="57">
        <f t="shared" si="0"/>
        <v>4121</v>
      </c>
      <c r="N7" s="57">
        <f t="shared" si="0"/>
        <v>4012</v>
      </c>
      <c r="O7" s="57">
        <f t="shared" si="1"/>
        <v>3899</v>
      </c>
      <c r="P7" s="69">
        <f t="shared" si="2"/>
        <v>81.29094879883523</v>
      </c>
      <c r="Q7" s="69">
        <f t="shared" si="2"/>
        <v>83.25024925224326</v>
      </c>
      <c r="R7" s="69">
        <f t="shared" si="2"/>
        <v>85.278276481149</v>
      </c>
      <c r="S7" s="69">
        <f t="shared" si="3"/>
        <v>2.4102319905953777</v>
      </c>
      <c r="T7" s="69">
        <f t="shared" si="3"/>
        <v>2.4360614498113335</v>
      </c>
      <c r="U7" s="57" t="s">
        <v>2</v>
      </c>
    </row>
    <row r="8" spans="1:21" ht="15">
      <c r="A8" s="57">
        <f aca="true" t="shared" si="4" ref="A8:A71">1+A7</f>
        <v>3</v>
      </c>
      <c r="B8" s="57" t="s">
        <v>3</v>
      </c>
      <c r="C8" s="57">
        <v>3458</v>
      </c>
      <c r="D8" s="57">
        <v>3420</v>
      </c>
      <c r="E8" s="57">
        <v>3375</v>
      </c>
      <c r="F8" s="68">
        <v>739</v>
      </c>
      <c r="G8" s="68">
        <v>564</v>
      </c>
      <c r="H8" s="68">
        <v>490</v>
      </c>
      <c r="I8" s="68">
        <v>120</v>
      </c>
      <c r="J8" s="68">
        <v>180</v>
      </c>
      <c r="K8" s="68">
        <v>178</v>
      </c>
      <c r="L8" s="68">
        <v>119</v>
      </c>
      <c r="M8" s="57">
        <f t="shared" si="0"/>
        <v>4377</v>
      </c>
      <c r="N8" s="57">
        <f t="shared" si="0"/>
        <v>4162</v>
      </c>
      <c r="O8" s="57">
        <f t="shared" si="1"/>
        <v>3985</v>
      </c>
      <c r="P8" s="69">
        <f t="shared" si="2"/>
        <v>79.00388393877084</v>
      </c>
      <c r="Q8" s="69">
        <f t="shared" si="2"/>
        <v>82.1720326765978</v>
      </c>
      <c r="R8" s="69">
        <f t="shared" si="2"/>
        <v>84.69259723964868</v>
      </c>
      <c r="S8" s="69">
        <f t="shared" si="3"/>
        <v>4.010117705456494</v>
      </c>
      <c r="T8" s="69">
        <f t="shared" si="3"/>
        <v>3.067423892227424</v>
      </c>
      <c r="U8" s="57" t="s">
        <v>3</v>
      </c>
    </row>
    <row r="9" spans="1:21" ht="15">
      <c r="A9" s="57">
        <f t="shared" si="4"/>
        <v>4</v>
      </c>
      <c r="B9" s="57" t="s">
        <v>4</v>
      </c>
      <c r="C9" s="57">
        <v>4358</v>
      </c>
      <c r="D9" s="57">
        <v>4460</v>
      </c>
      <c r="E9" s="57">
        <v>4500</v>
      </c>
      <c r="F9" s="68">
        <v>615</v>
      </c>
      <c r="G9" s="68">
        <v>374</v>
      </c>
      <c r="H9" s="68">
        <v>253</v>
      </c>
      <c r="I9" s="68">
        <v>94</v>
      </c>
      <c r="J9" s="68">
        <v>53</v>
      </c>
      <c r="K9" s="68">
        <v>38</v>
      </c>
      <c r="L9" s="68">
        <v>24</v>
      </c>
      <c r="M9" s="57">
        <f t="shared" si="0"/>
        <v>5026</v>
      </c>
      <c r="N9" s="57">
        <f t="shared" si="0"/>
        <v>4872</v>
      </c>
      <c r="O9" s="57">
        <f t="shared" si="1"/>
        <v>4847</v>
      </c>
      <c r="P9" s="69">
        <f t="shared" si="2"/>
        <v>86.7091126144051</v>
      </c>
      <c r="Q9" s="69">
        <f t="shared" si="2"/>
        <v>91.54351395730706</v>
      </c>
      <c r="R9" s="69">
        <f t="shared" si="2"/>
        <v>92.84093253558902</v>
      </c>
      <c r="S9" s="69">
        <f t="shared" si="3"/>
        <v>5.575424770405064</v>
      </c>
      <c r="T9" s="69">
        <f t="shared" si="3"/>
        <v>1.4172698012084624</v>
      </c>
      <c r="U9" s="57" t="s">
        <v>4</v>
      </c>
    </row>
    <row r="10" spans="1:21" ht="15">
      <c r="A10" s="57">
        <f t="shared" si="4"/>
        <v>5</v>
      </c>
      <c r="B10" s="57" t="s">
        <v>5</v>
      </c>
      <c r="C10" s="57">
        <v>2806</v>
      </c>
      <c r="D10" s="57">
        <v>2816</v>
      </c>
      <c r="E10" s="57">
        <v>2739</v>
      </c>
      <c r="F10" s="68">
        <v>719</v>
      </c>
      <c r="G10" s="68">
        <v>527</v>
      </c>
      <c r="H10" s="68">
        <v>501</v>
      </c>
      <c r="I10" s="68">
        <v>96</v>
      </c>
      <c r="J10" s="68">
        <v>149</v>
      </c>
      <c r="K10" s="68">
        <v>164</v>
      </c>
      <c r="L10" s="68">
        <v>95</v>
      </c>
      <c r="M10" s="57">
        <f t="shared" si="0"/>
        <v>3674</v>
      </c>
      <c r="N10" s="57">
        <f t="shared" si="0"/>
        <v>3507</v>
      </c>
      <c r="O10" s="57">
        <f t="shared" si="1"/>
        <v>3336</v>
      </c>
      <c r="P10" s="69">
        <f t="shared" si="2"/>
        <v>76.3745236799129</v>
      </c>
      <c r="Q10" s="69">
        <f t="shared" si="2"/>
        <v>80.2965497576276</v>
      </c>
      <c r="R10" s="69">
        <f t="shared" si="2"/>
        <v>82.10431654676259</v>
      </c>
      <c r="S10" s="69">
        <f t="shared" si="3"/>
        <v>5.135254386858094</v>
      </c>
      <c r="T10" s="69">
        <f t="shared" si="3"/>
        <v>2.251362972122294</v>
      </c>
      <c r="U10" s="57" t="s">
        <v>5</v>
      </c>
    </row>
    <row r="11" spans="1:21" ht="15">
      <c r="A11" s="57">
        <f t="shared" si="4"/>
        <v>6</v>
      </c>
      <c r="B11" s="57" t="s">
        <v>6</v>
      </c>
      <c r="C11" s="57">
        <v>2721</v>
      </c>
      <c r="D11" s="57">
        <v>2776</v>
      </c>
      <c r="E11" s="57">
        <v>2719</v>
      </c>
      <c r="F11" s="68">
        <v>391</v>
      </c>
      <c r="G11" s="68">
        <v>340</v>
      </c>
      <c r="H11" s="68">
        <v>272</v>
      </c>
      <c r="I11" s="68">
        <v>42</v>
      </c>
      <c r="J11" s="68">
        <v>74</v>
      </c>
      <c r="K11" s="68">
        <v>60</v>
      </c>
      <c r="L11" s="68">
        <v>36</v>
      </c>
      <c r="M11" s="57">
        <f t="shared" si="0"/>
        <v>3186</v>
      </c>
      <c r="N11" s="57">
        <f t="shared" si="0"/>
        <v>3176</v>
      </c>
      <c r="O11" s="57">
        <f t="shared" si="1"/>
        <v>3033</v>
      </c>
      <c r="P11" s="69">
        <f t="shared" si="2"/>
        <v>85.40489642184558</v>
      </c>
      <c r="Q11" s="69">
        <f t="shared" si="2"/>
        <v>87.40554156171285</v>
      </c>
      <c r="R11" s="69">
        <f t="shared" si="2"/>
        <v>89.64721397955819</v>
      </c>
      <c r="S11" s="69">
        <f t="shared" si="3"/>
        <v>2.342541497837985</v>
      </c>
      <c r="T11" s="69">
        <f t="shared" si="3"/>
        <v>2.564679970848985</v>
      </c>
      <c r="U11" s="57" t="s">
        <v>6</v>
      </c>
    </row>
    <row r="12" spans="1:21" ht="15">
      <c r="A12" s="57">
        <f t="shared" si="4"/>
        <v>7</v>
      </c>
      <c r="B12" s="57" t="s">
        <v>7</v>
      </c>
      <c r="C12" s="57">
        <v>1804</v>
      </c>
      <c r="D12" s="57">
        <v>1804</v>
      </c>
      <c r="E12" s="57">
        <v>1758</v>
      </c>
      <c r="F12" s="68">
        <v>303</v>
      </c>
      <c r="G12" s="68">
        <v>208</v>
      </c>
      <c r="H12" s="68">
        <v>197</v>
      </c>
      <c r="I12" s="68">
        <v>41</v>
      </c>
      <c r="J12" s="68">
        <v>61</v>
      </c>
      <c r="K12" s="68">
        <v>49</v>
      </c>
      <c r="L12" s="68">
        <v>34</v>
      </c>
      <c r="M12" s="57">
        <f t="shared" si="0"/>
        <v>2168</v>
      </c>
      <c r="N12" s="57">
        <f t="shared" si="0"/>
        <v>2061</v>
      </c>
      <c r="O12" s="57">
        <f t="shared" si="1"/>
        <v>1996</v>
      </c>
      <c r="P12" s="69">
        <f t="shared" si="2"/>
        <v>83.21033210332104</v>
      </c>
      <c r="Q12" s="69">
        <f t="shared" si="2"/>
        <v>87.53032508491023</v>
      </c>
      <c r="R12" s="69">
        <f t="shared" si="2"/>
        <v>88.07615230460922</v>
      </c>
      <c r="S12" s="69">
        <f t="shared" si="3"/>
        <v>5.191654536632697</v>
      </c>
      <c r="T12" s="69">
        <f t="shared" si="3"/>
        <v>0.6235864189576574</v>
      </c>
      <c r="U12" s="57" t="s">
        <v>7</v>
      </c>
    </row>
    <row r="13" spans="1:21" ht="15">
      <c r="A13" s="57">
        <f t="shared" si="4"/>
        <v>8</v>
      </c>
      <c r="B13" s="57" t="s">
        <v>8</v>
      </c>
      <c r="C13" s="57">
        <v>2523</v>
      </c>
      <c r="D13" s="57">
        <v>2464</v>
      </c>
      <c r="E13" s="57">
        <v>2383</v>
      </c>
      <c r="F13" s="68">
        <v>724</v>
      </c>
      <c r="G13" s="68">
        <v>542</v>
      </c>
      <c r="H13" s="68">
        <v>376</v>
      </c>
      <c r="I13" s="68">
        <v>140</v>
      </c>
      <c r="J13" s="68">
        <v>155</v>
      </c>
      <c r="K13" s="68">
        <v>148</v>
      </c>
      <c r="L13" s="68">
        <v>116</v>
      </c>
      <c r="M13" s="57">
        <f t="shared" si="0"/>
        <v>3402</v>
      </c>
      <c r="N13" s="57">
        <f t="shared" si="0"/>
        <v>3154</v>
      </c>
      <c r="O13" s="57">
        <f t="shared" si="1"/>
        <v>2899</v>
      </c>
      <c r="P13" s="69">
        <f t="shared" si="2"/>
        <v>74.16225749559082</v>
      </c>
      <c r="Q13" s="69">
        <f t="shared" si="2"/>
        <v>78.12301838934687</v>
      </c>
      <c r="R13" s="69">
        <f t="shared" si="2"/>
        <v>82.20075888237324</v>
      </c>
      <c r="S13" s="69">
        <f t="shared" si="3"/>
        <v>5.34066926696714</v>
      </c>
      <c r="T13" s="69">
        <f t="shared" si="3"/>
        <v>5.219640225245598</v>
      </c>
      <c r="U13" s="57" t="s">
        <v>8</v>
      </c>
    </row>
    <row r="14" spans="1:21" ht="15">
      <c r="A14" s="57">
        <f t="shared" si="4"/>
        <v>9</v>
      </c>
      <c r="B14" s="57" t="s">
        <v>9</v>
      </c>
      <c r="C14" s="57">
        <v>2690</v>
      </c>
      <c r="D14" s="57">
        <v>2698</v>
      </c>
      <c r="E14" s="57">
        <v>2659</v>
      </c>
      <c r="F14" s="68">
        <v>693</v>
      </c>
      <c r="G14" s="68">
        <v>549</v>
      </c>
      <c r="H14" s="68">
        <v>394</v>
      </c>
      <c r="I14" s="68">
        <v>92</v>
      </c>
      <c r="J14" s="68">
        <v>123</v>
      </c>
      <c r="K14" s="68">
        <v>97</v>
      </c>
      <c r="L14" s="68">
        <v>92</v>
      </c>
      <c r="M14" s="57">
        <f t="shared" si="0"/>
        <v>3506</v>
      </c>
      <c r="N14" s="57">
        <f t="shared" si="0"/>
        <v>3344</v>
      </c>
      <c r="O14" s="57">
        <f t="shared" si="1"/>
        <v>3145</v>
      </c>
      <c r="P14" s="69">
        <f t="shared" si="2"/>
        <v>76.72561323445522</v>
      </c>
      <c r="Q14" s="69">
        <f t="shared" si="2"/>
        <v>80.68181818181819</v>
      </c>
      <c r="R14" s="69">
        <f t="shared" si="2"/>
        <v>84.54689984101749</v>
      </c>
      <c r="S14" s="69">
        <f t="shared" si="3"/>
        <v>5.156302805001687</v>
      </c>
      <c r="T14" s="69">
        <f t="shared" si="3"/>
        <v>4.790523746613218</v>
      </c>
      <c r="U14" s="57" t="s">
        <v>9</v>
      </c>
    </row>
    <row r="15" spans="1:21" ht="15">
      <c r="A15" s="57">
        <f t="shared" si="4"/>
        <v>10</v>
      </c>
      <c r="B15" s="57" t="s">
        <v>10</v>
      </c>
      <c r="C15" s="57">
        <v>12774</v>
      </c>
      <c r="D15" s="57">
        <v>13868</v>
      </c>
      <c r="E15" s="57">
        <v>14772</v>
      </c>
      <c r="F15" s="68">
        <v>2955</v>
      </c>
      <c r="G15" s="68">
        <v>2167</v>
      </c>
      <c r="H15" s="68">
        <v>1444</v>
      </c>
      <c r="I15" s="68">
        <v>141</v>
      </c>
      <c r="J15" s="68">
        <v>271</v>
      </c>
      <c r="K15" s="68">
        <v>165</v>
      </c>
      <c r="L15" s="68">
        <v>80</v>
      </c>
      <c r="M15" s="57">
        <f t="shared" si="0"/>
        <v>16000</v>
      </c>
      <c r="N15" s="57">
        <f t="shared" si="0"/>
        <v>16200</v>
      </c>
      <c r="O15" s="57">
        <f t="shared" si="1"/>
        <v>16357</v>
      </c>
      <c r="P15" s="69">
        <f t="shared" si="2"/>
        <v>79.8375</v>
      </c>
      <c r="Q15" s="69">
        <f t="shared" si="2"/>
        <v>85.60493827160494</v>
      </c>
      <c r="R15" s="69">
        <f t="shared" si="2"/>
        <v>90.30995903894357</v>
      </c>
      <c r="S15" s="69">
        <f t="shared" si="3"/>
        <v>7.223971531679879</v>
      </c>
      <c r="T15" s="69">
        <f t="shared" si="3"/>
        <v>5.49620251160124</v>
      </c>
      <c r="U15" s="57" t="s">
        <v>10</v>
      </c>
    </row>
    <row r="16" spans="1:21" ht="15">
      <c r="A16" s="57">
        <f t="shared" si="4"/>
        <v>11</v>
      </c>
      <c r="B16" s="57" t="s">
        <v>11</v>
      </c>
      <c r="C16" s="57">
        <v>1630</v>
      </c>
      <c r="D16" s="57">
        <v>1641</v>
      </c>
      <c r="E16" s="57">
        <v>1656</v>
      </c>
      <c r="F16" s="68">
        <v>861</v>
      </c>
      <c r="G16" s="68">
        <v>685</v>
      </c>
      <c r="H16" s="68">
        <v>642</v>
      </c>
      <c r="I16" s="68">
        <v>101</v>
      </c>
      <c r="J16" s="68">
        <v>107</v>
      </c>
      <c r="K16" s="68">
        <v>116</v>
      </c>
      <c r="L16" s="68">
        <v>96</v>
      </c>
      <c r="M16" s="57">
        <f t="shared" si="0"/>
        <v>2598</v>
      </c>
      <c r="N16" s="57">
        <f t="shared" si="0"/>
        <v>2442</v>
      </c>
      <c r="O16" s="57">
        <f t="shared" si="1"/>
        <v>2399</v>
      </c>
      <c r="P16" s="69">
        <f t="shared" si="2"/>
        <v>62.740569668976136</v>
      </c>
      <c r="Q16" s="69">
        <f t="shared" si="2"/>
        <v>67.1990171990172</v>
      </c>
      <c r="R16" s="69">
        <f t="shared" si="2"/>
        <v>69.02876198416007</v>
      </c>
      <c r="S16" s="69">
        <f t="shared" si="3"/>
        <v>7.106163609231103</v>
      </c>
      <c r="T16" s="69">
        <f t="shared" si="3"/>
        <v>2.7228743237775035</v>
      </c>
      <c r="U16" s="57" t="s">
        <v>11</v>
      </c>
    </row>
    <row r="17" spans="1:21" ht="15">
      <c r="A17" s="57">
        <f t="shared" si="4"/>
        <v>12</v>
      </c>
      <c r="B17" s="57" t="s">
        <v>12</v>
      </c>
      <c r="C17" s="57">
        <v>2315</v>
      </c>
      <c r="D17" s="57">
        <v>2389</v>
      </c>
      <c r="E17" s="57">
        <v>2388</v>
      </c>
      <c r="F17" s="68">
        <v>489</v>
      </c>
      <c r="G17" s="68">
        <v>504</v>
      </c>
      <c r="H17" s="68">
        <v>409</v>
      </c>
      <c r="I17" s="68">
        <v>125</v>
      </c>
      <c r="J17" s="68">
        <v>226</v>
      </c>
      <c r="K17" s="68">
        <v>115</v>
      </c>
      <c r="L17" s="68">
        <v>84</v>
      </c>
      <c r="M17" s="57">
        <f t="shared" si="0"/>
        <v>3030</v>
      </c>
      <c r="N17" s="57">
        <f t="shared" si="0"/>
        <v>3008</v>
      </c>
      <c r="O17" s="57">
        <f t="shared" si="1"/>
        <v>2922</v>
      </c>
      <c r="P17" s="69">
        <f t="shared" si="2"/>
        <v>76.4026402640264</v>
      </c>
      <c r="Q17" s="69">
        <f t="shared" si="2"/>
        <v>79.42154255319149</v>
      </c>
      <c r="R17" s="69">
        <f t="shared" si="2"/>
        <v>81.72484599589322</v>
      </c>
      <c r="S17" s="69">
        <f t="shared" si="3"/>
        <v>3.9513062359266513</v>
      </c>
      <c r="T17" s="69">
        <f t="shared" si="3"/>
        <v>2.900099102405534</v>
      </c>
      <c r="U17" s="57" t="s">
        <v>12</v>
      </c>
    </row>
    <row r="18" spans="1:21" ht="15">
      <c r="A18" s="57">
        <f t="shared" si="4"/>
        <v>13</v>
      </c>
      <c r="B18" s="57" t="s">
        <v>13</v>
      </c>
      <c r="C18" s="57">
        <v>2782</v>
      </c>
      <c r="D18" s="57">
        <v>2712</v>
      </c>
      <c r="E18" s="57">
        <v>2661</v>
      </c>
      <c r="F18" s="68">
        <v>868</v>
      </c>
      <c r="G18" s="68">
        <v>809</v>
      </c>
      <c r="H18" s="68">
        <v>646</v>
      </c>
      <c r="I18" s="68">
        <v>92</v>
      </c>
      <c r="J18" s="68">
        <v>113</v>
      </c>
      <c r="K18" s="68">
        <v>107</v>
      </c>
      <c r="L18" s="68">
        <v>87</v>
      </c>
      <c r="M18" s="57">
        <f t="shared" si="0"/>
        <v>3763</v>
      </c>
      <c r="N18" s="57">
        <f t="shared" si="0"/>
        <v>3628</v>
      </c>
      <c r="O18" s="57">
        <f t="shared" si="1"/>
        <v>3399</v>
      </c>
      <c r="P18" s="69">
        <f t="shared" si="2"/>
        <v>73.93037470103641</v>
      </c>
      <c r="Q18" s="69">
        <f t="shared" si="2"/>
        <v>74.75192943770672</v>
      </c>
      <c r="R18" s="69">
        <f t="shared" si="2"/>
        <v>78.28773168578994</v>
      </c>
      <c r="S18" s="69">
        <f t="shared" si="3"/>
        <v>1.1112546635838925</v>
      </c>
      <c r="T18" s="69">
        <f t="shared" si="3"/>
        <v>4.730048140134912</v>
      </c>
      <c r="U18" s="57" t="s">
        <v>13</v>
      </c>
    </row>
    <row r="19" spans="1:21" ht="15">
      <c r="A19" s="57">
        <f t="shared" si="4"/>
        <v>14</v>
      </c>
      <c r="B19" s="57" t="s">
        <v>14</v>
      </c>
      <c r="C19" s="57">
        <v>2297</v>
      </c>
      <c r="D19" s="57">
        <v>2239</v>
      </c>
      <c r="E19" s="57">
        <v>2193</v>
      </c>
      <c r="F19" s="68">
        <v>607</v>
      </c>
      <c r="G19" s="68">
        <v>454</v>
      </c>
      <c r="H19" s="68">
        <v>246</v>
      </c>
      <c r="I19" s="68">
        <v>99</v>
      </c>
      <c r="J19" s="68">
        <v>124</v>
      </c>
      <c r="K19" s="68">
        <v>103</v>
      </c>
      <c r="L19" s="68">
        <v>85</v>
      </c>
      <c r="M19" s="57">
        <f t="shared" si="0"/>
        <v>3028</v>
      </c>
      <c r="N19" s="57">
        <f t="shared" si="0"/>
        <v>2796</v>
      </c>
      <c r="O19" s="57">
        <f t="shared" si="1"/>
        <v>2538</v>
      </c>
      <c r="P19" s="69">
        <f t="shared" si="2"/>
        <v>75.85865257595773</v>
      </c>
      <c r="Q19" s="69">
        <f t="shared" si="2"/>
        <v>80.07868383404865</v>
      </c>
      <c r="R19" s="69">
        <f t="shared" si="2"/>
        <v>86.4066193853428</v>
      </c>
      <c r="S19" s="69">
        <f t="shared" si="3"/>
        <v>5.5630190028294635</v>
      </c>
      <c r="T19" s="69">
        <f t="shared" si="3"/>
        <v>7.9021472985343735</v>
      </c>
      <c r="U19" s="57" t="s">
        <v>14</v>
      </c>
    </row>
    <row r="20" spans="1:21" ht="15">
      <c r="A20" s="57">
        <f t="shared" si="4"/>
        <v>15</v>
      </c>
      <c r="B20" s="57" t="s">
        <v>15</v>
      </c>
      <c r="C20" s="57">
        <v>3984</v>
      </c>
      <c r="D20" s="57">
        <v>4032</v>
      </c>
      <c r="E20" s="57">
        <v>3974</v>
      </c>
      <c r="F20" s="68">
        <v>895</v>
      </c>
      <c r="G20" s="68">
        <v>643</v>
      </c>
      <c r="H20" s="68">
        <v>567</v>
      </c>
      <c r="I20" s="68">
        <v>214</v>
      </c>
      <c r="J20" s="68">
        <v>264</v>
      </c>
      <c r="K20" s="68">
        <v>233</v>
      </c>
      <c r="L20" s="68">
        <v>214</v>
      </c>
      <c r="M20" s="57">
        <f t="shared" si="0"/>
        <v>5143</v>
      </c>
      <c r="N20" s="57">
        <f t="shared" si="0"/>
        <v>4908</v>
      </c>
      <c r="O20" s="57">
        <f t="shared" si="1"/>
        <v>4755</v>
      </c>
      <c r="P20" s="69">
        <f t="shared" si="2"/>
        <v>77.46451487458681</v>
      </c>
      <c r="Q20" s="69">
        <f t="shared" si="2"/>
        <v>82.15158924205379</v>
      </c>
      <c r="R20" s="69">
        <f t="shared" si="2"/>
        <v>83.5751840168244</v>
      </c>
      <c r="S20" s="69">
        <f t="shared" si="3"/>
        <v>6.050608301175373</v>
      </c>
      <c r="T20" s="69">
        <f t="shared" si="3"/>
        <v>1.7328876871463592</v>
      </c>
      <c r="U20" s="57" t="s">
        <v>15</v>
      </c>
    </row>
    <row r="21" spans="1:21" ht="15">
      <c r="A21" s="57">
        <f t="shared" si="4"/>
        <v>16</v>
      </c>
      <c r="B21" s="57" t="s">
        <v>16</v>
      </c>
      <c r="C21" s="57">
        <v>3695</v>
      </c>
      <c r="D21" s="57">
        <v>3571</v>
      </c>
      <c r="E21" s="57">
        <v>3424</v>
      </c>
      <c r="F21" s="68">
        <v>1100</v>
      </c>
      <c r="G21" s="68">
        <v>786</v>
      </c>
      <c r="H21" s="68">
        <v>576</v>
      </c>
      <c r="I21" s="68">
        <v>236</v>
      </c>
      <c r="J21" s="68">
        <v>204</v>
      </c>
      <c r="K21" s="68">
        <v>208</v>
      </c>
      <c r="L21" s="68">
        <v>232</v>
      </c>
      <c r="M21" s="57">
        <f t="shared" si="0"/>
        <v>4999</v>
      </c>
      <c r="N21" s="57">
        <f t="shared" si="0"/>
        <v>4565</v>
      </c>
      <c r="O21" s="57">
        <f t="shared" si="1"/>
        <v>4236</v>
      </c>
      <c r="P21" s="69">
        <f t="shared" si="2"/>
        <v>73.91478295659132</v>
      </c>
      <c r="Q21" s="69">
        <f t="shared" si="2"/>
        <v>78.22562979189485</v>
      </c>
      <c r="R21" s="69">
        <f t="shared" si="2"/>
        <v>80.83097261567517</v>
      </c>
      <c r="S21" s="69">
        <f t="shared" si="3"/>
        <v>5.832184933608204</v>
      </c>
      <c r="T21" s="69">
        <f t="shared" si="3"/>
        <v>3.3305488632195903</v>
      </c>
      <c r="U21" s="57" t="s">
        <v>16</v>
      </c>
    </row>
    <row r="22" spans="1:21" ht="15">
      <c r="A22" s="57">
        <f t="shared" si="4"/>
        <v>17</v>
      </c>
      <c r="B22" s="57" t="s">
        <v>17</v>
      </c>
      <c r="C22" s="57">
        <v>3215</v>
      </c>
      <c r="D22" s="57">
        <v>3183</v>
      </c>
      <c r="E22" s="57">
        <v>3214</v>
      </c>
      <c r="F22" s="68">
        <v>810</v>
      </c>
      <c r="G22" s="68">
        <v>692</v>
      </c>
      <c r="H22" s="68">
        <v>582</v>
      </c>
      <c r="I22" s="68">
        <v>6</v>
      </c>
      <c r="J22" s="68">
        <v>32</v>
      </c>
      <c r="K22" s="68">
        <v>23</v>
      </c>
      <c r="L22" s="68">
        <v>2</v>
      </c>
      <c r="M22" s="57">
        <f t="shared" si="0"/>
        <v>4057</v>
      </c>
      <c r="N22" s="57">
        <f t="shared" si="0"/>
        <v>3898</v>
      </c>
      <c r="O22" s="57">
        <f t="shared" si="1"/>
        <v>3802</v>
      </c>
      <c r="P22" s="69">
        <f t="shared" si="2"/>
        <v>79.24574808972147</v>
      </c>
      <c r="Q22" s="69">
        <f t="shared" si="2"/>
        <v>81.65726013340175</v>
      </c>
      <c r="R22" s="69">
        <f t="shared" si="2"/>
        <v>84.53445554971069</v>
      </c>
      <c r="S22" s="69">
        <f t="shared" si="3"/>
        <v>3.043080672227333</v>
      </c>
      <c r="T22" s="69">
        <f t="shared" si="3"/>
        <v>3.523502272312996</v>
      </c>
      <c r="U22" s="57" t="s">
        <v>17</v>
      </c>
    </row>
    <row r="23" spans="1:21" ht="15">
      <c r="A23" s="57">
        <f t="shared" si="4"/>
        <v>18</v>
      </c>
      <c r="B23" s="57" t="s">
        <v>18</v>
      </c>
      <c r="C23" s="57">
        <v>10809</v>
      </c>
      <c r="D23" s="57">
        <v>11792</v>
      </c>
      <c r="E23" s="57">
        <v>12638</v>
      </c>
      <c r="F23" s="68">
        <v>3512</v>
      </c>
      <c r="G23" s="68">
        <v>2945</v>
      </c>
      <c r="H23" s="68">
        <v>2368</v>
      </c>
      <c r="I23" s="68">
        <v>68</v>
      </c>
      <c r="J23" s="68">
        <v>63</v>
      </c>
      <c r="K23" s="68">
        <v>13</v>
      </c>
      <c r="L23" s="68">
        <v>0</v>
      </c>
      <c r="M23" s="57">
        <f t="shared" si="0"/>
        <v>14384</v>
      </c>
      <c r="N23" s="57">
        <f t="shared" si="0"/>
        <v>14750</v>
      </c>
      <c r="O23" s="57">
        <f t="shared" si="1"/>
        <v>15074</v>
      </c>
      <c r="P23" s="69">
        <f t="shared" si="2"/>
        <v>75.14599555061179</v>
      </c>
      <c r="Q23" s="69">
        <f t="shared" si="2"/>
        <v>79.9457627118644</v>
      </c>
      <c r="R23" s="69">
        <f t="shared" si="2"/>
        <v>83.8397240281279</v>
      </c>
      <c r="S23" s="69">
        <f t="shared" si="3"/>
        <v>6.387256068781355</v>
      </c>
      <c r="T23" s="69">
        <f t="shared" si="3"/>
        <v>4.870753851330292</v>
      </c>
      <c r="U23" s="57" t="s">
        <v>18</v>
      </c>
    </row>
    <row r="24" spans="1:21" ht="28.5">
      <c r="A24" s="58"/>
      <c r="B24" s="65" t="s">
        <v>106</v>
      </c>
      <c r="C24" s="65">
        <v>32687</v>
      </c>
      <c r="D24" s="65">
        <v>32814</v>
      </c>
      <c r="E24" s="65">
        <v>32533</v>
      </c>
      <c r="F24" s="66">
        <v>10673</v>
      </c>
      <c r="G24" s="66">
        <v>8939</v>
      </c>
      <c r="H24" s="66">
        <v>7622</v>
      </c>
      <c r="I24" s="66">
        <v>1030</v>
      </c>
      <c r="J24" s="66">
        <v>1390</v>
      </c>
      <c r="K24" s="66">
        <v>1299</v>
      </c>
      <c r="L24" s="66">
        <v>815</v>
      </c>
      <c r="M24" s="65">
        <f t="shared" si="0"/>
        <v>44750</v>
      </c>
      <c r="N24" s="65">
        <f t="shared" si="0"/>
        <v>43052</v>
      </c>
      <c r="O24" s="65">
        <f t="shared" si="1"/>
        <v>41185</v>
      </c>
      <c r="P24" s="67">
        <f t="shared" si="2"/>
        <v>73.04357541899441</v>
      </c>
      <c r="Q24" s="67">
        <f t="shared" si="2"/>
        <v>76.2194555421351</v>
      </c>
      <c r="R24" s="67">
        <f t="shared" si="2"/>
        <v>78.99235158431468</v>
      </c>
      <c r="S24" s="67">
        <f t="shared" si="3"/>
        <v>4.347925337612679</v>
      </c>
      <c r="T24" s="67">
        <f t="shared" si="3"/>
        <v>3.6380423114498512</v>
      </c>
      <c r="U24" s="65" t="s">
        <v>106</v>
      </c>
    </row>
    <row r="25" spans="1:21" ht="15">
      <c r="A25" s="57">
        <f t="shared" si="4"/>
        <v>1</v>
      </c>
      <c r="B25" s="57" t="s">
        <v>19</v>
      </c>
      <c r="C25" s="57">
        <v>2084</v>
      </c>
      <c r="D25" s="57">
        <v>2095</v>
      </c>
      <c r="E25" s="57">
        <v>2071</v>
      </c>
      <c r="F25" s="68">
        <v>433</v>
      </c>
      <c r="G25" s="68">
        <v>354</v>
      </c>
      <c r="H25" s="68">
        <v>368</v>
      </c>
      <c r="I25" s="68">
        <v>57</v>
      </c>
      <c r="J25" s="68">
        <v>47</v>
      </c>
      <c r="K25" s="68">
        <v>50</v>
      </c>
      <c r="L25" s="68">
        <v>50</v>
      </c>
      <c r="M25" s="57">
        <f t="shared" si="0"/>
        <v>2564</v>
      </c>
      <c r="N25" s="57">
        <f t="shared" si="0"/>
        <v>2499</v>
      </c>
      <c r="O25" s="57">
        <f t="shared" si="1"/>
        <v>2496</v>
      </c>
      <c r="P25" s="69">
        <f t="shared" si="2"/>
        <v>81.2792511700468</v>
      </c>
      <c r="Q25" s="69">
        <f t="shared" si="2"/>
        <v>83.83353341336534</v>
      </c>
      <c r="R25" s="69">
        <f t="shared" si="2"/>
        <v>82.97275641025641</v>
      </c>
      <c r="S25" s="69">
        <f t="shared" si="3"/>
        <v>3.142600610301699</v>
      </c>
      <c r="T25" s="70">
        <f t="shared" si="3"/>
        <v>-1.0267693225628847</v>
      </c>
      <c r="U25" s="57" t="s">
        <v>19</v>
      </c>
    </row>
    <row r="26" spans="1:21" ht="15">
      <c r="A26" s="57">
        <f t="shared" si="4"/>
        <v>2</v>
      </c>
      <c r="B26" s="57" t="s">
        <v>20</v>
      </c>
      <c r="C26" s="57">
        <v>2888</v>
      </c>
      <c r="D26" s="57">
        <v>2841</v>
      </c>
      <c r="E26" s="57">
        <v>2831</v>
      </c>
      <c r="F26" s="68">
        <v>1156</v>
      </c>
      <c r="G26" s="68">
        <v>1057</v>
      </c>
      <c r="H26" s="68">
        <v>1155</v>
      </c>
      <c r="I26" s="68">
        <v>149</v>
      </c>
      <c r="J26" s="68">
        <v>241</v>
      </c>
      <c r="K26" s="68">
        <v>199</v>
      </c>
      <c r="L26" s="68">
        <v>34</v>
      </c>
      <c r="M26" s="57">
        <f t="shared" si="0"/>
        <v>4285</v>
      </c>
      <c r="N26" s="57">
        <f t="shared" si="0"/>
        <v>4097</v>
      </c>
      <c r="O26" s="57">
        <f t="shared" si="1"/>
        <v>4135</v>
      </c>
      <c r="P26" s="69">
        <f t="shared" si="2"/>
        <v>67.39789964994166</v>
      </c>
      <c r="Q26" s="69">
        <f t="shared" si="2"/>
        <v>69.34342201610934</v>
      </c>
      <c r="R26" s="69">
        <f t="shared" si="2"/>
        <v>68.46432889963724</v>
      </c>
      <c r="S26" s="69">
        <f t="shared" si="3"/>
        <v>2.8866216547882573</v>
      </c>
      <c r="T26" s="70">
        <f t="shared" si="3"/>
        <v>-1.2677382957360805</v>
      </c>
      <c r="U26" s="57" t="s">
        <v>20</v>
      </c>
    </row>
    <row r="27" spans="1:21" ht="15">
      <c r="A27" s="57">
        <f t="shared" si="4"/>
        <v>3</v>
      </c>
      <c r="B27" s="57" t="s">
        <v>21</v>
      </c>
      <c r="C27" s="57">
        <v>3405</v>
      </c>
      <c r="D27" s="57">
        <v>3307</v>
      </c>
      <c r="E27" s="57">
        <v>3274</v>
      </c>
      <c r="F27" s="68">
        <v>1526</v>
      </c>
      <c r="G27" s="68">
        <v>1263</v>
      </c>
      <c r="H27" s="68">
        <v>1197</v>
      </c>
      <c r="I27" s="68">
        <v>201</v>
      </c>
      <c r="J27" s="68">
        <v>330</v>
      </c>
      <c r="K27" s="68">
        <v>272</v>
      </c>
      <c r="L27" s="68">
        <v>197</v>
      </c>
      <c r="M27" s="57">
        <f t="shared" si="0"/>
        <v>5261</v>
      </c>
      <c r="N27" s="57">
        <f t="shared" si="0"/>
        <v>4842</v>
      </c>
      <c r="O27" s="57">
        <f t="shared" si="1"/>
        <v>4672</v>
      </c>
      <c r="P27" s="69">
        <f t="shared" si="2"/>
        <v>64.72153582969017</v>
      </c>
      <c r="Q27" s="69">
        <f t="shared" si="2"/>
        <v>68.29822387443205</v>
      </c>
      <c r="R27" s="69">
        <f t="shared" si="2"/>
        <v>70.07705479452055</v>
      </c>
      <c r="S27" s="69">
        <f t="shared" si="3"/>
        <v>5.526271895267854</v>
      </c>
      <c r="T27" s="69">
        <f t="shared" si="3"/>
        <v>2.6045053870784614</v>
      </c>
      <c r="U27" s="57" t="s">
        <v>21</v>
      </c>
    </row>
    <row r="28" spans="1:21" ht="30">
      <c r="A28" s="57">
        <f t="shared" si="4"/>
        <v>4</v>
      </c>
      <c r="B28" s="57" t="s">
        <v>22</v>
      </c>
      <c r="C28" s="57">
        <v>202</v>
      </c>
      <c r="D28" s="57">
        <v>231</v>
      </c>
      <c r="E28" s="57">
        <v>239</v>
      </c>
      <c r="F28" s="68">
        <v>153</v>
      </c>
      <c r="G28" s="68">
        <v>146</v>
      </c>
      <c r="H28" s="68">
        <v>99</v>
      </c>
      <c r="I28" s="68">
        <v>18</v>
      </c>
      <c r="J28" s="68">
        <v>15</v>
      </c>
      <c r="K28" s="68">
        <v>20</v>
      </c>
      <c r="L28" s="68">
        <v>17</v>
      </c>
      <c r="M28" s="57">
        <f t="shared" si="0"/>
        <v>370</v>
      </c>
      <c r="N28" s="57">
        <f t="shared" si="0"/>
        <v>397</v>
      </c>
      <c r="O28" s="57">
        <f t="shared" si="1"/>
        <v>356</v>
      </c>
      <c r="P28" s="69">
        <f t="shared" si="2"/>
        <v>54.5945945945946</v>
      </c>
      <c r="Q28" s="69">
        <f t="shared" si="2"/>
        <v>58.186397984886646</v>
      </c>
      <c r="R28" s="69">
        <f t="shared" si="2"/>
        <v>67.13483146067416</v>
      </c>
      <c r="S28" s="69">
        <f t="shared" si="3"/>
        <v>6.579045813901274</v>
      </c>
      <c r="T28" s="69">
        <f t="shared" si="3"/>
        <v>15.378909480033101</v>
      </c>
      <c r="U28" s="57" t="s">
        <v>22</v>
      </c>
    </row>
    <row r="29" spans="1:21" ht="15">
      <c r="A29" s="57">
        <f t="shared" si="4"/>
        <v>5</v>
      </c>
      <c r="B29" s="57" t="s">
        <v>23</v>
      </c>
      <c r="C29" s="57">
        <v>3574</v>
      </c>
      <c r="D29" s="57">
        <v>3733</v>
      </c>
      <c r="E29" s="57">
        <v>3708</v>
      </c>
      <c r="F29" s="68">
        <v>1148</v>
      </c>
      <c r="G29" s="68">
        <v>858</v>
      </c>
      <c r="H29" s="68">
        <v>817</v>
      </c>
      <c r="I29" s="68">
        <v>136</v>
      </c>
      <c r="J29" s="68">
        <v>72</v>
      </c>
      <c r="K29" s="68">
        <v>149</v>
      </c>
      <c r="L29" s="68">
        <v>100</v>
      </c>
      <c r="M29" s="57">
        <f t="shared" si="0"/>
        <v>4794</v>
      </c>
      <c r="N29" s="57">
        <f t="shared" si="0"/>
        <v>4740</v>
      </c>
      <c r="O29" s="57">
        <f t="shared" si="1"/>
        <v>4661</v>
      </c>
      <c r="P29" s="69">
        <f t="shared" si="2"/>
        <v>74.55152273675428</v>
      </c>
      <c r="Q29" s="69">
        <f t="shared" si="2"/>
        <v>78.75527426160338</v>
      </c>
      <c r="R29" s="69">
        <f t="shared" si="2"/>
        <v>79.55374383179576</v>
      </c>
      <c r="S29" s="69">
        <f t="shared" si="3"/>
        <v>5.638719868530089</v>
      </c>
      <c r="T29" s="69">
        <f t="shared" si="3"/>
        <v>1.0138617098076281</v>
      </c>
      <c r="U29" s="57" t="s">
        <v>23</v>
      </c>
    </row>
    <row r="30" spans="1:21" ht="30">
      <c r="A30" s="57">
        <f t="shared" si="4"/>
        <v>6</v>
      </c>
      <c r="B30" s="57" t="s">
        <v>24</v>
      </c>
      <c r="C30" s="57">
        <v>2724</v>
      </c>
      <c r="D30" s="57">
        <v>2576</v>
      </c>
      <c r="E30" s="57">
        <v>2560</v>
      </c>
      <c r="F30" s="68">
        <v>764</v>
      </c>
      <c r="G30" s="68">
        <v>662</v>
      </c>
      <c r="H30" s="68">
        <v>431</v>
      </c>
      <c r="I30" s="68">
        <v>92</v>
      </c>
      <c r="J30" s="68">
        <v>158</v>
      </c>
      <c r="K30" s="68">
        <v>114</v>
      </c>
      <c r="L30" s="68">
        <v>88</v>
      </c>
      <c r="M30" s="57">
        <f t="shared" si="0"/>
        <v>3646</v>
      </c>
      <c r="N30" s="57">
        <f t="shared" si="0"/>
        <v>3352</v>
      </c>
      <c r="O30" s="57">
        <f t="shared" si="1"/>
        <v>3083</v>
      </c>
      <c r="P30" s="69">
        <f t="shared" si="2"/>
        <v>74.71201316511245</v>
      </c>
      <c r="Q30" s="69">
        <f t="shared" si="2"/>
        <v>76.84964200477327</v>
      </c>
      <c r="R30" s="69">
        <f t="shared" si="2"/>
        <v>83.03600389231268</v>
      </c>
      <c r="S30" s="69">
        <f t="shared" si="3"/>
        <v>2.861158131205329</v>
      </c>
      <c r="T30" s="69">
        <f t="shared" si="3"/>
        <v>8.049955375400643</v>
      </c>
      <c r="U30" s="57" t="s">
        <v>24</v>
      </c>
    </row>
    <row r="31" spans="1:21" ht="15">
      <c r="A31" s="57">
        <f t="shared" si="4"/>
        <v>7</v>
      </c>
      <c r="B31" s="57" t="s">
        <v>25</v>
      </c>
      <c r="C31" s="57">
        <v>4176</v>
      </c>
      <c r="D31" s="57">
        <v>4295</v>
      </c>
      <c r="E31" s="57">
        <v>4336</v>
      </c>
      <c r="F31" s="68">
        <v>1194</v>
      </c>
      <c r="G31" s="68">
        <v>995</v>
      </c>
      <c r="H31" s="68">
        <v>660</v>
      </c>
      <c r="I31" s="68">
        <v>137</v>
      </c>
      <c r="J31" s="68">
        <v>130</v>
      </c>
      <c r="K31" s="68">
        <v>157</v>
      </c>
      <c r="L31" s="68">
        <v>126</v>
      </c>
      <c r="M31" s="57">
        <f t="shared" si="0"/>
        <v>5500</v>
      </c>
      <c r="N31" s="57">
        <f t="shared" si="0"/>
        <v>5447</v>
      </c>
      <c r="O31" s="57">
        <f t="shared" si="1"/>
        <v>5133</v>
      </c>
      <c r="P31" s="69">
        <f t="shared" si="2"/>
        <v>75.92727272727272</v>
      </c>
      <c r="Q31" s="69">
        <f t="shared" si="2"/>
        <v>78.85074352854782</v>
      </c>
      <c r="R31" s="69">
        <f t="shared" si="2"/>
        <v>84.47301772842393</v>
      </c>
      <c r="S31" s="69">
        <f t="shared" si="3"/>
        <v>3.8503566587674953</v>
      </c>
      <c r="T31" s="69">
        <f t="shared" si="3"/>
        <v>7.1302741715308855</v>
      </c>
      <c r="U31" s="57" t="s">
        <v>25</v>
      </c>
    </row>
    <row r="32" spans="1:21" ht="15">
      <c r="A32" s="57">
        <f t="shared" si="4"/>
        <v>8</v>
      </c>
      <c r="B32" s="57" t="s">
        <v>26</v>
      </c>
      <c r="C32" s="57">
        <v>2233</v>
      </c>
      <c r="D32" s="57">
        <v>2231</v>
      </c>
      <c r="E32" s="57">
        <v>2234</v>
      </c>
      <c r="F32" s="68">
        <v>625</v>
      </c>
      <c r="G32" s="68">
        <v>531</v>
      </c>
      <c r="H32" s="68">
        <v>446</v>
      </c>
      <c r="I32" s="68">
        <v>72</v>
      </c>
      <c r="J32" s="68">
        <v>108</v>
      </c>
      <c r="K32" s="68">
        <v>80</v>
      </c>
      <c r="L32" s="68">
        <v>72</v>
      </c>
      <c r="M32" s="57">
        <f t="shared" si="0"/>
        <v>2966</v>
      </c>
      <c r="N32" s="57">
        <f t="shared" si="0"/>
        <v>2842</v>
      </c>
      <c r="O32" s="57">
        <f t="shared" si="1"/>
        <v>2752</v>
      </c>
      <c r="P32" s="69">
        <f t="shared" si="2"/>
        <v>75.28658125421443</v>
      </c>
      <c r="Q32" s="69">
        <f t="shared" si="2"/>
        <v>78.50105559465166</v>
      </c>
      <c r="R32" s="69">
        <f t="shared" si="2"/>
        <v>81.17732558139535</v>
      </c>
      <c r="S32" s="69">
        <f t="shared" si="3"/>
        <v>4.26965109437387</v>
      </c>
      <c r="T32" s="69">
        <f t="shared" si="3"/>
        <v>3.4092152856681253</v>
      </c>
      <c r="U32" s="57" t="s">
        <v>26</v>
      </c>
    </row>
    <row r="33" spans="1:21" ht="15">
      <c r="A33" s="57">
        <f t="shared" si="4"/>
        <v>9</v>
      </c>
      <c r="B33" s="57" t="s">
        <v>27</v>
      </c>
      <c r="C33" s="57">
        <v>2812</v>
      </c>
      <c r="D33" s="57">
        <v>2812</v>
      </c>
      <c r="E33" s="57">
        <v>2705</v>
      </c>
      <c r="F33" s="68">
        <v>391</v>
      </c>
      <c r="G33" s="68">
        <v>303</v>
      </c>
      <c r="H33" s="68">
        <v>246</v>
      </c>
      <c r="I33" s="68">
        <v>52</v>
      </c>
      <c r="J33" s="68">
        <v>163</v>
      </c>
      <c r="K33" s="68">
        <v>137</v>
      </c>
      <c r="L33" s="68">
        <v>52</v>
      </c>
      <c r="M33" s="57">
        <f t="shared" si="0"/>
        <v>3366</v>
      </c>
      <c r="N33" s="57">
        <f t="shared" si="0"/>
        <v>3252</v>
      </c>
      <c r="O33" s="57">
        <f t="shared" si="1"/>
        <v>3003</v>
      </c>
      <c r="P33" s="69">
        <f t="shared" si="2"/>
        <v>83.54129530600119</v>
      </c>
      <c r="Q33" s="69">
        <f t="shared" si="2"/>
        <v>86.46986469864699</v>
      </c>
      <c r="R33" s="69">
        <f t="shared" si="2"/>
        <v>90.07659007659008</v>
      </c>
      <c r="S33" s="69">
        <f t="shared" si="3"/>
        <v>3.505535055350549</v>
      </c>
      <c r="T33" s="69">
        <f t="shared" si="3"/>
        <v>4.171077855288374</v>
      </c>
      <c r="U33" s="57" t="s">
        <v>27</v>
      </c>
    </row>
    <row r="34" spans="1:21" ht="15">
      <c r="A34" s="57">
        <f t="shared" si="4"/>
        <v>10</v>
      </c>
      <c r="B34" s="57" t="s">
        <v>28</v>
      </c>
      <c r="C34" s="57">
        <v>2167</v>
      </c>
      <c r="D34" s="57">
        <v>2180</v>
      </c>
      <c r="E34" s="57">
        <v>2067</v>
      </c>
      <c r="F34" s="68">
        <v>652</v>
      </c>
      <c r="G34" s="68">
        <v>524</v>
      </c>
      <c r="H34" s="68">
        <v>418</v>
      </c>
      <c r="I34" s="68">
        <v>78</v>
      </c>
      <c r="J34" s="68">
        <v>124</v>
      </c>
      <c r="K34" s="68">
        <v>109</v>
      </c>
      <c r="L34" s="68">
        <v>76</v>
      </c>
      <c r="M34" s="57">
        <f t="shared" si="0"/>
        <v>2943</v>
      </c>
      <c r="N34" s="57">
        <f t="shared" si="0"/>
        <v>2813</v>
      </c>
      <c r="O34" s="57">
        <f t="shared" si="1"/>
        <v>2563</v>
      </c>
      <c r="P34" s="69">
        <f t="shared" si="2"/>
        <v>73.63234794427456</v>
      </c>
      <c r="Q34" s="69">
        <f t="shared" si="2"/>
        <v>77.49733380732314</v>
      </c>
      <c r="R34" s="69">
        <f t="shared" si="2"/>
        <v>80.64767850175575</v>
      </c>
      <c r="S34" s="69">
        <f t="shared" si="3"/>
        <v>5.249032484980162</v>
      </c>
      <c r="T34" s="69">
        <f t="shared" si="3"/>
        <v>4.065100745614174</v>
      </c>
      <c r="U34" s="57" t="s">
        <v>28</v>
      </c>
    </row>
    <row r="35" spans="1:21" ht="15">
      <c r="A35" s="57">
        <f t="shared" si="4"/>
        <v>11</v>
      </c>
      <c r="B35" s="57" t="s">
        <v>29</v>
      </c>
      <c r="C35" s="57">
        <v>6422</v>
      </c>
      <c r="D35" s="57">
        <v>6513</v>
      </c>
      <c r="E35" s="57">
        <v>6508</v>
      </c>
      <c r="F35" s="68">
        <v>2631</v>
      </c>
      <c r="G35" s="68">
        <v>2246</v>
      </c>
      <c r="H35" s="68">
        <v>1785</v>
      </c>
      <c r="I35" s="68">
        <v>38</v>
      </c>
      <c r="J35" s="68">
        <v>2</v>
      </c>
      <c r="K35" s="68">
        <v>12</v>
      </c>
      <c r="L35" s="68">
        <v>3</v>
      </c>
      <c r="M35" s="57">
        <f t="shared" si="0"/>
        <v>9055</v>
      </c>
      <c r="N35" s="57">
        <f t="shared" si="0"/>
        <v>8771</v>
      </c>
      <c r="O35" s="57">
        <f t="shared" si="1"/>
        <v>8331</v>
      </c>
      <c r="P35" s="69">
        <f t="shared" si="2"/>
        <v>70.92214246272778</v>
      </c>
      <c r="Q35" s="69">
        <f t="shared" si="2"/>
        <v>74.25607114354122</v>
      </c>
      <c r="R35" s="69">
        <f t="shared" si="2"/>
        <v>78.11787300444125</v>
      </c>
      <c r="S35" s="69">
        <f t="shared" si="3"/>
        <v>4.700829057110823</v>
      </c>
      <c r="T35" s="69">
        <f t="shared" si="3"/>
        <v>5.200654709343496</v>
      </c>
      <c r="U35" s="57" t="s">
        <v>29</v>
      </c>
    </row>
    <row r="36" spans="1:21" ht="28.5">
      <c r="A36" s="58"/>
      <c r="B36" s="65" t="s">
        <v>107</v>
      </c>
      <c r="C36" s="65">
        <v>33303</v>
      </c>
      <c r="D36" s="65">
        <v>33918</v>
      </c>
      <c r="E36" s="65">
        <v>34731</v>
      </c>
      <c r="F36" s="66">
        <v>4703</v>
      </c>
      <c r="G36" s="66">
        <v>3053</v>
      </c>
      <c r="H36" s="66">
        <v>2554</v>
      </c>
      <c r="I36" s="66">
        <v>761</v>
      </c>
      <c r="J36" s="66">
        <v>741</v>
      </c>
      <c r="K36" s="66">
        <v>775</v>
      </c>
      <c r="L36" s="66">
        <v>691</v>
      </c>
      <c r="M36" s="65">
        <f t="shared" si="0"/>
        <v>38747</v>
      </c>
      <c r="N36" s="65">
        <f t="shared" si="0"/>
        <v>37746</v>
      </c>
      <c r="O36" s="65">
        <f t="shared" si="1"/>
        <v>38046</v>
      </c>
      <c r="P36" s="67">
        <f t="shared" si="2"/>
        <v>85.94987999070896</v>
      </c>
      <c r="Q36" s="67">
        <f t="shared" si="2"/>
        <v>89.85852805595295</v>
      </c>
      <c r="R36" s="67">
        <f t="shared" si="2"/>
        <v>91.28686327077747</v>
      </c>
      <c r="S36" s="67">
        <f t="shared" si="3"/>
        <v>4.5475899043331935</v>
      </c>
      <c r="T36" s="67">
        <f t="shared" si="3"/>
        <v>1.5895377386274703</v>
      </c>
      <c r="U36" s="65" t="s">
        <v>107</v>
      </c>
    </row>
    <row r="37" spans="1:21" ht="30">
      <c r="A37" s="57">
        <f t="shared" si="4"/>
        <v>1</v>
      </c>
      <c r="B37" s="57" t="s">
        <v>30</v>
      </c>
      <c r="C37" s="57">
        <v>1279</v>
      </c>
      <c r="D37" s="57">
        <v>1209</v>
      </c>
      <c r="E37" s="57">
        <v>1200</v>
      </c>
      <c r="F37" s="68">
        <v>121</v>
      </c>
      <c r="G37" s="68">
        <v>61</v>
      </c>
      <c r="H37" s="68">
        <v>76</v>
      </c>
      <c r="I37" s="68">
        <v>2</v>
      </c>
      <c r="J37" s="68">
        <v>16</v>
      </c>
      <c r="K37" s="68">
        <v>19</v>
      </c>
      <c r="L37" s="68">
        <v>0</v>
      </c>
      <c r="M37" s="57">
        <f t="shared" si="0"/>
        <v>1416</v>
      </c>
      <c r="N37" s="57">
        <f t="shared" si="0"/>
        <v>1289</v>
      </c>
      <c r="O37" s="57">
        <f t="shared" si="1"/>
        <v>1278</v>
      </c>
      <c r="P37" s="69">
        <f t="shared" si="2"/>
        <v>90.32485875706215</v>
      </c>
      <c r="Q37" s="69">
        <f t="shared" si="2"/>
        <v>93.79363847944143</v>
      </c>
      <c r="R37" s="69">
        <f t="shared" si="2"/>
        <v>93.89671361502347</v>
      </c>
      <c r="S37" s="69">
        <f t="shared" si="3"/>
        <v>3.840337831813187</v>
      </c>
      <c r="T37" s="69">
        <f t="shared" si="3"/>
        <v>0.10989565737408213</v>
      </c>
      <c r="U37" s="57" t="s">
        <v>30</v>
      </c>
    </row>
    <row r="38" spans="1:21" ht="15">
      <c r="A38" s="57">
        <f t="shared" si="4"/>
        <v>2</v>
      </c>
      <c r="B38" s="57" t="s">
        <v>31</v>
      </c>
      <c r="C38" s="57">
        <v>513</v>
      </c>
      <c r="D38" s="57">
        <v>462</v>
      </c>
      <c r="E38" s="57">
        <v>468</v>
      </c>
      <c r="F38" s="68">
        <v>33</v>
      </c>
      <c r="G38" s="68">
        <v>30</v>
      </c>
      <c r="H38" s="68">
        <v>24</v>
      </c>
      <c r="I38" s="68">
        <v>16</v>
      </c>
      <c r="J38" s="68">
        <v>89</v>
      </c>
      <c r="K38" s="68">
        <v>54</v>
      </c>
      <c r="L38" s="68">
        <v>14</v>
      </c>
      <c r="M38" s="57">
        <f t="shared" si="0"/>
        <v>635</v>
      </c>
      <c r="N38" s="57">
        <f t="shared" si="0"/>
        <v>546</v>
      </c>
      <c r="O38" s="57">
        <f t="shared" si="1"/>
        <v>508</v>
      </c>
      <c r="P38" s="69">
        <f t="shared" si="2"/>
        <v>80.78740157480316</v>
      </c>
      <c r="Q38" s="69">
        <f t="shared" si="2"/>
        <v>84.61538461538461</v>
      </c>
      <c r="R38" s="69">
        <f t="shared" si="2"/>
        <v>92.1259842519685</v>
      </c>
      <c r="S38" s="69">
        <f t="shared" si="3"/>
        <v>4.7383415804468285</v>
      </c>
      <c r="T38" s="69">
        <f t="shared" si="3"/>
        <v>8.87616320687188</v>
      </c>
      <c r="U38" s="57" t="s">
        <v>31</v>
      </c>
    </row>
    <row r="39" spans="1:21" ht="15">
      <c r="A39" s="57">
        <f t="shared" si="4"/>
        <v>3</v>
      </c>
      <c r="B39" s="57" t="s">
        <v>32</v>
      </c>
      <c r="C39" s="57">
        <v>13157</v>
      </c>
      <c r="D39" s="57">
        <v>13564</v>
      </c>
      <c r="E39" s="57">
        <v>13762</v>
      </c>
      <c r="F39" s="68">
        <v>1097</v>
      </c>
      <c r="G39" s="68">
        <v>706</v>
      </c>
      <c r="H39" s="68">
        <v>476</v>
      </c>
      <c r="I39" s="68">
        <v>156</v>
      </c>
      <c r="J39" s="68">
        <v>141</v>
      </c>
      <c r="K39" s="68">
        <v>120</v>
      </c>
      <c r="L39" s="68">
        <v>129</v>
      </c>
      <c r="M39" s="57">
        <f t="shared" si="0"/>
        <v>14395</v>
      </c>
      <c r="N39" s="57">
        <f t="shared" si="0"/>
        <v>14390</v>
      </c>
      <c r="O39" s="57">
        <f t="shared" si="1"/>
        <v>14394</v>
      </c>
      <c r="P39" s="69">
        <f t="shared" si="2"/>
        <v>91.39979159430358</v>
      </c>
      <c r="Q39" s="69">
        <f t="shared" si="2"/>
        <v>94.25990271021543</v>
      </c>
      <c r="R39" s="69">
        <f t="shared" si="2"/>
        <v>95.60928164512991</v>
      </c>
      <c r="S39" s="69">
        <f t="shared" si="3"/>
        <v>3.12923155077533</v>
      </c>
      <c r="T39" s="69">
        <f t="shared" si="3"/>
        <v>1.4315513766897112</v>
      </c>
      <c r="U39" s="57" t="s">
        <v>32</v>
      </c>
    </row>
    <row r="40" spans="1:21" ht="15">
      <c r="A40" s="57">
        <f t="shared" si="4"/>
        <v>4</v>
      </c>
      <c r="B40" s="57" t="s">
        <v>33</v>
      </c>
      <c r="C40" s="57">
        <v>2896</v>
      </c>
      <c r="D40" s="57">
        <v>2814</v>
      </c>
      <c r="E40" s="57">
        <v>3101</v>
      </c>
      <c r="F40" s="68">
        <v>1007</v>
      </c>
      <c r="G40" s="68">
        <v>694</v>
      </c>
      <c r="H40" s="68">
        <v>513</v>
      </c>
      <c r="I40" s="68">
        <v>117</v>
      </c>
      <c r="J40" s="68">
        <v>158</v>
      </c>
      <c r="K40" s="68">
        <v>136</v>
      </c>
      <c r="L40" s="68">
        <v>117</v>
      </c>
      <c r="M40" s="57">
        <f t="shared" si="0"/>
        <v>4061</v>
      </c>
      <c r="N40" s="57">
        <f t="shared" si="0"/>
        <v>3644</v>
      </c>
      <c r="O40" s="57">
        <f t="shared" si="1"/>
        <v>3731</v>
      </c>
      <c r="P40" s="69">
        <f t="shared" si="2"/>
        <v>71.31248460970204</v>
      </c>
      <c r="Q40" s="69">
        <f t="shared" si="2"/>
        <v>77.22283205268936</v>
      </c>
      <c r="R40" s="69">
        <f t="shared" si="2"/>
        <v>83.11444652908068</v>
      </c>
      <c r="S40" s="69">
        <f t="shared" si="3"/>
        <v>8.287956134658657</v>
      </c>
      <c r="T40" s="69">
        <f t="shared" si="3"/>
        <v>7.629368568574989</v>
      </c>
      <c r="U40" s="57" t="s">
        <v>33</v>
      </c>
    </row>
    <row r="41" spans="1:21" ht="15">
      <c r="A41" s="57">
        <f t="shared" si="4"/>
        <v>5</v>
      </c>
      <c r="B41" s="57" t="s">
        <v>34</v>
      </c>
      <c r="C41" s="57">
        <v>7209</v>
      </c>
      <c r="D41" s="57">
        <v>7407</v>
      </c>
      <c r="E41" s="57">
        <v>7524</v>
      </c>
      <c r="F41" s="68">
        <v>1281</v>
      </c>
      <c r="G41" s="68">
        <v>758</v>
      </c>
      <c r="H41" s="68">
        <v>493</v>
      </c>
      <c r="I41" s="68">
        <v>261</v>
      </c>
      <c r="J41" s="68">
        <v>286</v>
      </c>
      <c r="K41" s="68">
        <v>259</v>
      </c>
      <c r="L41" s="68">
        <v>237</v>
      </c>
      <c r="M41" s="57">
        <f t="shared" si="0"/>
        <v>8776</v>
      </c>
      <c r="N41" s="57">
        <f t="shared" si="0"/>
        <v>8424</v>
      </c>
      <c r="O41" s="57">
        <f t="shared" si="1"/>
        <v>8278</v>
      </c>
      <c r="P41" s="69">
        <f t="shared" si="2"/>
        <v>82.14448495897904</v>
      </c>
      <c r="Q41" s="69">
        <f t="shared" si="2"/>
        <v>87.92735042735043</v>
      </c>
      <c r="R41" s="69">
        <f t="shared" si="2"/>
        <v>90.89151969074656</v>
      </c>
      <c r="S41" s="69">
        <f t="shared" si="3"/>
        <v>7.039870627053318</v>
      </c>
      <c r="T41" s="69">
        <f t="shared" si="3"/>
        <v>3.371157266754281</v>
      </c>
      <c r="U41" s="57" t="s">
        <v>34</v>
      </c>
    </row>
    <row r="42" spans="1:21" ht="15">
      <c r="A42" s="57">
        <f t="shared" si="4"/>
        <v>6</v>
      </c>
      <c r="B42" s="57" t="s">
        <v>35</v>
      </c>
      <c r="C42" s="57">
        <v>8249</v>
      </c>
      <c r="D42" s="57">
        <v>8462</v>
      </c>
      <c r="E42" s="57">
        <v>8676</v>
      </c>
      <c r="F42" s="68">
        <v>1164</v>
      </c>
      <c r="G42" s="68">
        <v>804</v>
      </c>
      <c r="H42" s="68">
        <v>972</v>
      </c>
      <c r="I42" s="68">
        <v>209</v>
      </c>
      <c r="J42" s="68">
        <v>51</v>
      </c>
      <c r="K42" s="68">
        <v>187</v>
      </c>
      <c r="L42" s="68">
        <v>194</v>
      </c>
      <c r="M42" s="57">
        <f t="shared" si="0"/>
        <v>9464</v>
      </c>
      <c r="N42" s="57">
        <f t="shared" si="0"/>
        <v>9453</v>
      </c>
      <c r="O42" s="57">
        <f t="shared" si="1"/>
        <v>9857</v>
      </c>
      <c r="P42" s="69">
        <f t="shared" si="2"/>
        <v>87.1618765849535</v>
      </c>
      <c r="Q42" s="69">
        <f t="shared" si="2"/>
        <v>89.51655559081773</v>
      </c>
      <c r="R42" s="69">
        <f t="shared" si="2"/>
        <v>88.01866693720198</v>
      </c>
      <c r="S42" s="69">
        <f t="shared" si="3"/>
        <v>2.701501043944603</v>
      </c>
      <c r="T42" s="70">
        <f t="shared" si="3"/>
        <v>-1.673309080906364</v>
      </c>
      <c r="U42" s="57" t="s">
        <v>35</v>
      </c>
    </row>
    <row r="43" spans="1:21" ht="28.5">
      <c r="A43" s="58"/>
      <c r="B43" s="65" t="s">
        <v>108</v>
      </c>
      <c r="C43" s="65">
        <v>89784</v>
      </c>
      <c r="D43" s="65">
        <v>89413</v>
      </c>
      <c r="E43" s="65">
        <v>88744</v>
      </c>
      <c r="F43" s="66">
        <v>13693</v>
      </c>
      <c r="G43" s="66">
        <v>10708</v>
      </c>
      <c r="H43" s="66">
        <v>8635</v>
      </c>
      <c r="I43" s="66">
        <v>2489</v>
      </c>
      <c r="J43" s="66">
        <v>2969</v>
      </c>
      <c r="K43" s="66">
        <v>2347</v>
      </c>
      <c r="L43" s="66">
        <v>2003</v>
      </c>
      <c r="M43" s="65">
        <f t="shared" si="0"/>
        <v>106446</v>
      </c>
      <c r="N43" s="65">
        <f t="shared" si="0"/>
        <v>102468</v>
      </c>
      <c r="O43" s="65">
        <f t="shared" si="1"/>
        <v>99868</v>
      </c>
      <c r="P43" s="67">
        <f t="shared" si="2"/>
        <v>84.34699284144072</v>
      </c>
      <c r="Q43" s="67">
        <f t="shared" si="2"/>
        <v>87.25943709255573</v>
      </c>
      <c r="R43" s="67">
        <f t="shared" si="2"/>
        <v>88.86129691192374</v>
      </c>
      <c r="S43" s="67">
        <f t="shared" si="3"/>
        <v>3.4529319339101363</v>
      </c>
      <c r="T43" s="67">
        <f t="shared" si="3"/>
        <v>1.8357439295292863</v>
      </c>
      <c r="U43" s="65" t="s">
        <v>108</v>
      </c>
    </row>
    <row r="44" spans="1:21" ht="30">
      <c r="A44" s="57">
        <f t="shared" si="4"/>
        <v>1</v>
      </c>
      <c r="B44" s="57" t="s">
        <v>36</v>
      </c>
      <c r="C44" s="57">
        <v>13251</v>
      </c>
      <c r="D44" s="57">
        <v>13042</v>
      </c>
      <c r="E44" s="57">
        <v>12984</v>
      </c>
      <c r="F44" s="68">
        <v>2008</v>
      </c>
      <c r="G44" s="68">
        <v>1311</v>
      </c>
      <c r="H44" s="68">
        <v>631</v>
      </c>
      <c r="I44" s="68">
        <v>548</v>
      </c>
      <c r="J44" s="68">
        <v>836</v>
      </c>
      <c r="K44" s="68">
        <v>295</v>
      </c>
      <c r="L44" s="68">
        <v>322</v>
      </c>
      <c r="M44" s="57">
        <f t="shared" si="0"/>
        <v>16095</v>
      </c>
      <c r="N44" s="57">
        <f t="shared" si="0"/>
        <v>14648</v>
      </c>
      <c r="O44" s="57">
        <f t="shared" si="1"/>
        <v>14163</v>
      </c>
      <c r="P44" s="69">
        <f t="shared" si="2"/>
        <v>82.32991612301957</v>
      </c>
      <c r="Q44" s="69">
        <f t="shared" si="2"/>
        <v>89.03604587657018</v>
      </c>
      <c r="R44" s="69">
        <f t="shared" si="2"/>
        <v>91.67549248040669</v>
      </c>
      <c r="S44" s="69">
        <f t="shared" si="3"/>
        <v>8.14543493950623</v>
      </c>
      <c r="T44" s="69">
        <f t="shared" si="3"/>
        <v>2.9644697019626562</v>
      </c>
      <c r="U44" s="57" t="s">
        <v>36</v>
      </c>
    </row>
    <row r="45" spans="1:21" ht="15">
      <c r="A45" s="57">
        <f t="shared" si="4"/>
        <v>2</v>
      </c>
      <c r="B45" s="57" t="s">
        <v>37</v>
      </c>
      <c r="C45" s="57">
        <v>1932</v>
      </c>
      <c r="D45" s="57">
        <v>1981</v>
      </c>
      <c r="E45" s="57">
        <v>2001</v>
      </c>
      <c r="F45" s="68">
        <v>499</v>
      </c>
      <c r="G45" s="68">
        <v>243</v>
      </c>
      <c r="H45" s="68">
        <v>305</v>
      </c>
      <c r="I45" s="68">
        <v>119</v>
      </c>
      <c r="J45" s="68">
        <v>62</v>
      </c>
      <c r="K45" s="68">
        <v>120</v>
      </c>
      <c r="L45" s="68">
        <v>90</v>
      </c>
      <c r="M45" s="57">
        <f t="shared" si="0"/>
        <v>2493</v>
      </c>
      <c r="N45" s="57">
        <f t="shared" si="0"/>
        <v>2344</v>
      </c>
      <c r="O45" s="57">
        <f t="shared" si="1"/>
        <v>2425</v>
      </c>
      <c r="P45" s="69">
        <f t="shared" si="2"/>
        <v>77.49699157641396</v>
      </c>
      <c r="Q45" s="69">
        <f t="shared" si="2"/>
        <v>84.5136518771331</v>
      </c>
      <c r="R45" s="69">
        <f t="shared" si="2"/>
        <v>82.51546391752578</v>
      </c>
      <c r="S45" s="69">
        <f t="shared" si="3"/>
        <v>9.054106692387592</v>
      </c>
      <c r="T45" s="70">
        <f t="shared" si="3"/>
        <v>-2.364337494860962</v>
      </c>
      <c r="U45" s="57" t="s">
        <v>37</v>
      </c>
    </row>
    <row r="46" spans="1:21" ht="15">
      <c r="A46" s="57">
        <f t="shared" si="4"/>
        <v>3</v>
      </c>
      <c r="B46" s="57" t="s">
        <v>38</v>
      </c>
      <c r="C46" s="57">
        <v>1537</v>
      </c>
      <c r="D46" s="57">
        <v>1484</v>
      </c>
      <c r="E46" s="57">
        <v>1424</v>
      </c>
      <c r="F46" s="68">
        <v>447</v>
      </c>
      <c r="G46" s="68">
        <v>231</v>
      </c>
      <c r="H46" s="68">
        <v>275</v>
      </c>
      <c r="I46" s="68">
        <v>78</v>
      </c>
      <c r="J46" s="68">
        <v>81</v>
      </c>
      <c r="K46" s="68">
        <v>70</v>
      </c>
      <c r="L46" s="68">
        <v>72</v>
      </c>
      <c r="M46" s="57">
        <f t="shared" si="0"/>
        <v>2065</v>
      </c>
      <c r="N46" s="57">
        <f t="shared" si="0"/>
        <v>1785</v>
      </c>
      <c r="O46" s="57">
        <f t="shared" si="1"/>
        <v>1777</v>
      </c>
      <c r="P46" s="69">
        <f t="shared" si="2"/>
        <v>74.43099273607749</v>
      </c>
      <c r="Q46" s="69">
        <f t="shared" si="2"/>
        <v>83.13725490196079</v>
      </c>
      <c r="R46" s="69">
        <f t="shared" si="2"/>
        <v>80.13505908835116</v>
      </c>
      <c r="S46" s="69">
        <f t="shared" si="3"/>
        <v>11.69709263015551</v>
      </c>
      <c r="T46" s="70">
        <f t="shared" si="3"/>
        <v>-3.6111317569361177</v>
      </c>
      <c r="U46" s="57" t="s">
        <v>38</v>
      </c>
    </row>
    <row r="47" spans="1:21" ht="30">
      <c r="A47" s="57">
        <f t="shared" si="4"/>
        <v>4</v>
      </c>
      <c r="B47" s="57" t="s">
        <v>39</v>
      </c>
      <c r="C47" s="57">
        <v>8204</v>
      </c>
      <c r="D47" s="57">
        <v>8380</v>
      </c>
      <c r="E47" s="57">
        <v>8306</v>
      </c>
      <c r="F47" s="68">
        <v>807</v>
      </c>
      <c r="G47" s="68">
        <v>613</v>
      </c>
      <c r="H47" s="68">
        <v>540</v>
      </c>
      <c r="I47" s="68">
        <v>102</v>
      </c>
      <c r="J47" s="68">
        <v>159</v>
      </c>
      <c r="K47" s="68">
        <v>143</v>
      </c>
      <c r="L47" s="68">
        <v>88</v>
      </c>
      <c r="M47" s="57">
        <f t="shared" si="0"/>
        <v>9170</v>
      </c>
      <c r="N47" s="57">
        <f t="shared" si="0"/>
        <v>9136</v>
      </c>
      <c r="O47" s="57">
        <f t="shared" si="1"/>
        <v>8948</v>
      </c>
      <c r="P47" s="69">
        <f t="shared" si="2"/>
        <v>89.46564885496183</v>
      </c>
      <c r="Q47" s="69">
        <f t="shared" si="2"/>
        <v>91.72504378283713</v>
      </c>
      <c r="R47" s="69">
        <f t="shared" si="2"/>
        <v>92.82521233795262</v>
      </c>
      <c r="S47" s="69">
        <f t="shared" si="3"/>
        <v>2.525432897198499</v>
      </c>
      <c r="T47" s="70">
        <f t="shared" si="3"/>
        <v>1.1994200381306683</v>
      </c>
      <c r="U47" s="57" t="s">
        <v>39</v>
      </c>
    </row>
    <row r="48" spans="1:21" ht="15">
      <c r="A48" s="57">
        <f t="shared" si="4"/>
        <v>5</v>
      </c>
      <c r="B48" s="57" t="s">
        <v>40</v>
      </c>
      <c r="C48" s="57">
        <v>4501</v>
      </c>
      <c r="D48" s="57">
        <v>4509</v>
      </c>
      <c r="E48" s="57">
        <v>4417</v>
      </c>
      <c r="F48" s="68">
        <v>1048</v>
      </c>
      <c r="G48" s="68">
        <v>999</v>
      </c>
      <c r="H48" s="68">
        <v>956</v>
      </c>
      <c r="I48" s="68">
        <v>229</v>
      </c>
      <c r="J48" s="68">
        <v>272</v>
      </c>
      <c r="K48" s="68">
        <v>260</v>
      </c>
      <c r="L48" s="68">
        <v>215</v>
      </c>
      <c r="M48" s="57">
        <f t="shared" si="0"/>
        <v>5821</v>
      </c>
      <c r="N48" s="57">
        <f t="shared" si="0"/>
        <v>5768</v>
      </c>
      <c r="O48" s="57">
        <f t="shared" si="1"/>
        <v>5602</v>
      </c>
      <c r="P48" s="69">
        <f t="shared" si="2"/>
        <v>77.32348393746778</v>
      </c>
      <c r="Q48" s="69">
        <f t="shared" si="2"/>
        <v>78.17267683772538</v>
      </c>
      <c r="R48" s="69">
        <f t="shared" si="2"/>
        <v>78.8468404141378</v>
      </c>
      <c r="S48" s="69">
        <f t="shared" si="3"/>
        <v>1.0982341418350217</v>
      </c>
      <c r="T48" s="70">
        <f t="shared" si="3"/>
        <v>0.8624030846633133</v>
      </c>
      <c r="U48" s="57" t="s">
        <v>40</v>
      </c>
    </row>
    <row r="49" spans="1:21" ht="30">
      <c r="A49" s="57">
        <f t="shared" si="4"/>
        <v>6</v>
      </c>
      <c r="B49" s="57" t="s">
        <v>41</v>
      </c>
      <c r="C49" s="57">
        <v>3140</v>
      </c>
      <c r="D49" s="57">
        <v>3098</v>
      </c>
      <c r="E49" s="57">
        <v>3057</v>
      </c>
      <c r="F49" s="68">
        <v>232</v>
      </c>
      <c r="G49" s="68">
        <v>153</v>
      </c>
      <c r="H49" s="68">
        <v>130</v>
      </c>
      <c r="I49" s="68">
        <v>43</v>
      </c>
      <c r="J49" s="68">
        <v>61</v>
      </c>
      <c r="K49" s="68">
        <v>42</v>
      </c>
      <c r="L49" s="68">
        <v>36</v>
      </c>
      <c r="M49" s="57">
        <f t="shared" si="0"/>
        <v>3433</v>
      </c>
      <c r="N49" s="57">
        <f t="shared" si="0"/>
        <v>3293</v>
      </c>
      <c r="O49" s="57">
        <f t="shared" si="1"/>
        <v>3230</v>
      </c>
      <c r="P49" s="69">
        <f t="shared" si="2"/>
        <v>91.46519079522284</v>
      </c>
      <c r="Q49" s="69">
        <f t="shared" si="2"/>
        <v>94.07834801093227</v>
      </c>
      <c r="R49" s="69">
        <f t="shared" si="2"/>
        <v>94.6439628482972</v>
      </c>
      <c r="S49" s="69">
        <f t="shared" si="3"/>
        <v>2.8569964081307404</v>
      </c>
      <c r="T49" s="70">
        <f t="shared" si="3"/>
        <v>0.6012168042100541</v>
      </c>
      <c r="U49" s="57" t="s">
        <v>41</v>
      </c>
    </row>
    <row r="50" spans="1:21" ht="15">
      <c r="A50" s="57">
        <f t="shared" si="4"/>
        <v>7</v>
      </c>
      <c r="B50" s="57" t="s">
        <v>42</v>
      </c>
      <c r="C50" s="57">
        <v>3498</v>
      </c>
      <c r="D50" s="57">
        <v>3474</v>
      </c>
      <c r="E50" s="57">
        <v>3436</v>
      </c>
      <c r="F50" s="68">
        <v>1044</v>
      </c>
      <c r="G50" s="68">
        <v>901</v>
      </c>
      <c r="H50" s="68">
        <v>923</v>
      </c>
      <c r="I50" s="68">
        <v>258</v>
      </c>
      <c r="J50" s="68">
        <v>192</v>
      </c>
      <c r="K50" s="68">
        <v>255</v>
      </c>
      <c r="L50" s="68">
        <v>251</v>
      </c>
      <c r="M50" s="57">
        <f t="shared" si="0"/>
        <v>4734</v>
      </c>
      <c r="N50" s="57">
        <f t="shared" si="0"/>
        <v>4630</v>
      </c>
      <c r="O50" s="57">
        <f t="shared" si="1"/>
        <v>4617</v>
      </c>
      <c r="P50" s="69">
        <f t="shared" si="2"/>
        <v>73.89100126742713</v>
      </c>
      <c r="Q50" s="69">
        <f t="shared" si="2"/>
        <v>75.03239740820734</v>
      </c>
      <c r="R50" s="69">
        <f t="shared" si="2"/>
        <v>74.42061944985922</v>
      </c>
      <c r="S50" s="69">
        <f t="shared" si="3"/>
        <v>1.5447024958414914</v>
      </c>
      <c r="T50" s="70">
        <f t="shared" si="3"/>
        <v>-0.8153517406884987</v>
      </c>
      <c r="U50" s="57" t="s">
        <v>42</v>
      </c>
    </row>
    <row r="51" spans="1:21" ht="15">
      <c r="A51" s="57">
        <f t="shared" si="4"/>
        <v>8</v>
      </c>
      <c r="B51" s="57" t="s">
        <v>43</v>
      </c>
      <c r="C51" s="57">
        <v>9641</v>
      </c>
      <c r="D51" s="57">
        <v>9835</v>
      </c>
      <c r="E51" s="57">
        <v>9848</v>
      </c>
      <c r="F51" s="68">
        <v>1765</v>
      </c>
      <c r="G51" s="68">
        <v>1407</v>
      </c>
      <c r="H51" s="68">
        <v>1151</v>
      </c>
      <c r="I51" s="68">
        <v>265</v>
      </c>
      <c r="J51" s="68">
        <v>251</v>
      </c>
      <c r="K51" s="68">
        <v>253</v>
      </c>
      <c r="L51" s="68">
        <v>203</v>
      </c>
      <c r="M51" s="57">
        <f t="shared" si="0"/>
        <v>11657</v>
      </c>
      <c r="N51" s="57">
        <f t="shared" si="0"/>
        <v>11495</v>
      </c>
      <c r="O51" s="57">
        <f t="shared" si="1"/>
        <v>11264</v>
      </c>
      <c r="P51" s="69">
        <f t="shared" si="2"/>
        <v>82.70567041262761</v>
      </c>
      <c r="Q51" s="69">
        <f t="shared" si="2"/>
        <v>85.55893866898651</v>
      </c>
      <c r="R51" s="69">
        <f t="shared" si="2"/>
        <v>87.42897727272727</v>
      </c>
      <c r="S51" s="69">
        <f t="shared" si="3"/>
        <v>3.449906447917826</v>
      </c>
      <c r="T51" s="70">
        <f t="shared" si="3"/>
        <v>2.1856729791560667</v>
      </c>
      <c r="U51" s="57" t="s">
        <v>43</v>
      </c>
    </row>
    <row r="52" spans="1:21" ht="15">
      <c r="A52" s="57">
        <f t="shared" si="4"/>
        <v>9</v>
      </c>
      <c r="B52" s="57" t="s">
        <v>44</v>
      </c>
      <c r="C52" s="57">
        <v>7017</v>
      </c>
      <c r="D52" s="57">
        <v>7101</v>
      </c>
      <c r="E52" s="57">
        <v>7258</v>
      </c>
      <c r="F52" s="68">
        <v>1375</v>
      </c>
      <c r="G52" s="68">
        <v>1277</v>
      </c>
      <c r="H52" s="68">
        <v>1019</v>
      </c>
      <c r="I52" s="68">
        <v>250</v>
      </c>
      <c r="J52" s="68">
        <v>270</v>
      </c>
      <c r="K52" s="68">
        <v>278</v>
      </c>
      <c r="L52" s="68">
        <v>196</v>
      </c>
      <c r="M52" s="57">
        <f t="shared" si="0"/>
        <v>8662</v>
      </c>
      <c r="N52" s="57">
        <f t="shared" si="0"/>
        <v>8656</v>
      </c>
      <c r="O52" s="57">
        <f t="shared" si="1"/>
        <v>8527</v>
      </c>
      <c r="P52" s="69">
        <f t="shared" si="2"/>
        <v>81.00900484876472</v>
      </c>
      <c r="Q52" s="69">
        <f t="shared" si="2"/>
        <v>82.03558225508318</v>
      </c>
      <c r="R52" s="69">
        <f t="shared" si="2"/>
        <v>85.11786091239591</v>
      </c>
      <c r="S52" s="69">
        <f t="shared" si="3"/>
        <v>1.267238633822231</v>
      </c>
      <c r="T52" s="70">
        <f t="shared" si="3"/>
        <v>3.7572460298125634</v>
      </c>
      <c r="U52" s="57" t="s">
        <v>44</v>
      </c>
    </row>
    <row r="53" spans="1:21" ht="15">
      <c r="A53" s="57">
        <f t="shared" si="4"/>
        <v>10</v>
      </c>
      <c r="B53" s="57" t="s">
        <v>45</v>
      </c>
      <c r="C53" s="57">
        <v>2812</v>
      </c>
      <c r="D53" s="57">
        <v>2842</v>
      </c>
      <c r="E53" s="57">
        <v>2774</v>
      </c>
      <c r="F53" s="68">
        <v>192</v>
      </c>
      <c r="G53" s="68">
        <v>184</v>
      </c>
      <c r="H53" s="68">
        <v>168</v>
      </c>
      <c r="I53" s="68">
        <v>5</v>
      </c>
      <c r="J53" s="68">
        <v>0</v>
      </c>
      <c r="K53" s="68">
        <v>0</v>
      </c>
      <c r="L53" s="68">
        <v>0</v>
      </c>
      <c r="M53" s="57">
        <f t="shared" si="0"/>
        <v>3004</v>
      </c>
      <c r="N53" s="57">
        <f t="shared" si="0"/>
        <v>3026</v>
      </c>
      <c r="O53" s="57">
        <f t="shared" si="1"/>
        <v>2947</v>
      </c>
      <c r="P53" s="69">
        <f t="shared" si="2"/>
        <v>93.60852197070572</v>
      </c>
      <c r="Q53" s="69">
        <f t="shared" si="2"/>
        <v>93.91936549900859</v>
      </c>
      <c r="R53" s="69">
        <f t="shared" si="2"/>
        <v>94.12962334577537</v>
      </c>
      <c r="S53" s="69">
        <f t="shared" si="3"/>
        <v>0.33206755299497104</v>
      </c>
      <c r="T53" s="70">
        <f t="shared" si="3"/>
        <v>0.223870599689036</v>
      </c>
      <c r="U53" s="57" t="s">
        <v>45</v>
      </c>
    </row>
    <row r="54" spans="1:21" ht="15">
      <c r="A54" s="57">
        <f t="shared" si="4"/>
        <v>11</v>
      </c>
      <c r="B54" s="57" t="s">
        <v>46</v>
      </c>
      <c r="C54" s="57">
        <v>14654</v>
      </c>
      <c r="D54" s="57">
        <v>13779</v>
      </c>
      <c r="E54" s="57">
        <v>13038</v>
      </c>
      <c r="F54" s="68">
        <v>1095</v>
      </c>
      <c r="G54" s="68">
        <v>960</v>
      </c>
      <c r="H54" s="68">
        <v>859</v>
      </c>
      <c r="I54" s="68">
        <v>43</v>
      </c>
      <c r="J54" s="68">
        <v>53</v>
      </c>
      <c r="K54" s="68">
        <v>55</v>
      </c>
      <c r="L54" s="68">
        <v>38</v>
      </c>
      <c r="M54" s="57">
        <f t="shared" si="0"/>
        <v>15802</v>
      </c>
      <c r="N54" s="57">
        <f t="shared" si="0"/>
        <v>14794</v>
      </c>
      <c r="O54" s="57">
        <f t="shared" si="1"/>
        <v>13940</v>
      </c>
      <c r="P54" s="69">
        <f t="shared" si="2"/>
        <v>92.73509682318694</v>
      </c>
      <c r="Q54" s="69">
        <f t="shared" si="2"/>
        <v>93.1391104501825</v>
      </c>
      <c r="R54" s="69">
        <f t="shared" si="2"/>
        <v>93.52941176470588</v>
      </c>
      <c r="S54" s="69">
        <f t="shared" si="3"/>
        <v>0.4356642100302963</v>
      </c>
      <c r="T54" s="70">
        <f t="shared" si="3"/>
        <v>0.419052010092102</v>
      </c>
      <c r="U54" s="57" t="s">
        <v>46</v>
      </c>
    </row>
    <row r="55" spans="1:21" ht="15">
      <c r="A55" s="57">
        <f t="shared" si="4"/>
        <v>12</v>
      </c>
      <c r="B55" s="57" t="s">
        <v>47</v>
      </c>
      <c r="C55" s="57">
        <v>9352</v>
      </c>
      <c r="D55" s="57">
        <v>9619</v>
      </c>
      <c r="E55" s="57">
        <v>9760</v>
      </c>
      <c r="F55" s="68">
        <v>1088</v>
      </c>
      <c r="G55" s="68">
        <v>869</v>
      </c>
      <c r="H55" s="68">
        <v>767</v>
      </c>
      <c r="I55" s="68">
        <v>93</v>
      </c>
      <c r="J55" s="68">
        <v>143</v>
      </c>
      <c r="K55" s="68">
        <v>204</v>
      </c>
      <c r="L55" s="68">
        <v>60</v>
      </c>
      <c r="M55" s="57">
        <f t="shared" si="0"/>
        <v>10583</v>
      </c>
      <c r="N55" s="57">
        <f t="shared" si="0"/>
        <v>10692</v>
      </c>
      <c r="O55" s="57">
        <f t="shared" si="1"/>
        <v>10620</v>
      </c>
      <c r="P55" s="69">
        <f t="shared" si="2"/>
        <v>88.36813757913635</v>
      </c>
      <c r="Q55" s="69">
        <f t="shared" si="2"/>
        <v>89.96445940890385</v>
      </c>
      <c r="R55" s="69">
        <f t="shared" si="2"/>
        <v>91.90207156308851</v>
      </c>
      <c r="S55" s="69">
        <f t="shared" si="3"/>
        <v>1.8064450304137694</v>
      </c>
      <c r="T55" s="70">
        <f t="shared" si="3"/>
        <v>2.153752900773725</v>
      </c>
      <c r="U55" s="57" t="s">
        <v>47</v>
      </c>
    </row>
    <row r="56" spans="1:21" ht="15">
      <c r="A56" s="57">
        <f t="shared" si="4"/>
        <v>13</v>
      </c>
      <c r="B56" s="57" t="s">
        <v>48</v>
      </c>
      <c r="C56" s="57">
        <v>6525</v>
      </c>
      <c r="D56" s="57">
        <v>6485</v>
      </c>
      <c r="E56" s="57">
        <v>6567</v>
      </c>
      <c r="F56" s="68">
        <v>1198</v>
      </c>
      <c r="G56" s="68">
        <v>969</v>
      </c>
      <c r="H56" s="68">
        <v>725</v>
      </c>
      <c r="I56" s="68">
        <v>303</v>
      </c>
      <c r="J56" s="68">
        <v>389</v>
      </c>
      <c r="K56" s="68">
        <v>211</v>
      </c>
      <c r="L56" s="68">
        <v>279</v>
      </c>
      <c r="M56" s="57">
        <f t="shared" si="0"/>
        <v>8112</v>
      </c>
      <c r="N56" s="57">
        <f t="shared" si="0"/>
        <v>7665</v>
      </c>
      <c r="O56" s="57">
        <f t="shared" si="1"/>
        <v>7595</v>
      </c>
      <c r="P56" s="69">
        <f t="shared" si="2"/>
        <v>80.43639053254438</v>
      </c>
      <c r="Q56" s="69">
        <f t="shared" si="2"/>
        <v>84.60534898891063</v>
      </c>
      <c r="R56" s="69">
        <f t="shared" si="2"/>
        <v>86.46477946017117</v>
      </c>
      <c r="S56" s="69">
        <f t="shared" si="3"/>
        <v>5.182925823454866</v>
      </c>
      <c r="T56" s="70">
        <f t="shared" si="3"/>
        <v>2.1977694004953037</v>
      </c>
      <c r="U56" s="57" t="s">
        <v>48</v>
      </c>
    </row>
    <row r="57" spans="1:21" ht="15">
      <c r="A57" s="57">
        <f t="shared" si="4"/>
        <v>14</v>
      </c>
      <c r="B57" s="57" t="s">
        <v>49</v>
      </c>
      <c r="C57" s="57">
        <v>3720</v>
      </c>
      <c r="D57" s="57">
        <v>3784</v>
      </c>
      <c r="E57" s="57">
        <v>3874</v>
      </c>
      <c r="F57" s="68">
        <v>895</v>
      </c>
      <c r="G57" s="68">
        <v>591</v>
      </c>
      <c r="H57" s="68">
        <v>186</v>
      </c>
      <c r="I57" s="68">
        <v>153</v>
      </c>
      <c r="J57" s="68">
        <v>200</v>
      </c>
      <c r="K57" s="68">
        <v>161</v>
      </c>
      <c r="L57" s="68">
        <v>153</v>
      </c>
      <c r="M57" s="57">
        <f t="shared" si="0"/>
        <v>4815</v>
      </c>
      <c r="N57" s="57">
        <f t="shared" si="0"/>
        <v>4536</v>
      </c>
      <c r="O57" s="57">
        <f t="shared" si="1"/>
        <v>4213</v>
      </c>
      <c r="P57" s="69">
        <f t="shared" si="2"/>
        <v>77.25856697819314</v>
      </c>
      <c r="Q57" s="69">
        <f t="shared" si="2"/>
        <v>83.42151675485009</v>
      </c>
      <c r="R57" s="69">
        <f t="shared" si="2"/>
        <v>91.95347733206741</v>
      </c>
      <c r="S57" s="69">
        <f t="shared" si="3"/>
        <v>7.97704386414064</v>
      </c>
      <c r="T57" s="70">
        <f t="shared" si="3"/>
        <v>10.227529909687576</v>
      </c>
      <c r="U57" s="57" t="s">
        <v>49</v>
      </c>
    </row>
    <row r="58" spans="1:21" ht="30">
      <c r="A58" s="57">
        <f t="shared" si="4"/>
        <v>15</v>
      </c>
      <c r="B58" s="57" t="s">
        <v>109</v>
      </c>
      <c r="C58" s="57">
        <v>40398</v>
      </c>
      <c r="D58" s="57">
        <v>41585</v>
      </c>
      <c r="E58" s="57">
        <v>42399</v>
      </c>
      <c r="F58" s="68">
        <v>8829</v>
      </c>
      <c r="G58" s="68">
        <v>7643</v>
      </c>
      <c r="H58" s="68">
        <v>6950</v>
      </c>
      <c r="I58" s="68">
        <v>569</v>
      </c>
      <c r="J58" s="68">
        <v>1398</v>
      </c>
      <c r="K58" s="68">
        <v>1485</v>
      </c>
      <c r="L58" s="68">
        <v>307</v>
      </c>
      <c r="M58" s="57">
        <f t="shared" si="0"/>
        <v>50625</v>
      </c>
      <c r="N58" s="57">
        <f t="shared" si="0"/>
        <v>50713</v>
      </c>
      <c r="O58" s="57">
        <f t="shared" si="1"/>
        <v>49918</v>
      </c>
      <c r="P58" s="69">
        <f t="shared" si="2"/>
        <v>79.79851851851852</v>
      </c>
      <c r="Q58" s="69">
        <f t="shared" si="2"/>
        <v>82.00067043953227</v>
      </c>
      <c r="R58" s="69">
        <f t="shared" si="2"/>
        <v>84.93729716735446</v>
      </c>
      <c r="S58" s="69">
        <f t="shared" si="3"/>
        <v>2.759640105978548</v>
      </c>
      <c r="T58" s="70">
        <f t="shared" si="3"/>
        <v>3.5812228266934483</v>
      </c>
      <c r="U58" s="57" t="s">
        <v>109</v>
      </c>
    </row>
    <row r="59" spans="1:21" ht="15">
      <c r="A59" s="57">
        <f t="shared" si="4"/>
        <v>16</v>
      </c>
      <c r="B59" s="57" t="s">
        <v>50</v>
      </c>
      <c r="C59" s="57">
        <v>4486</v>
      </c>
      <c r="D59" s="57">
        <v>4647</v>
      </c>
      <c r="E59" s="57">
        <v>4675</v>
      </c>
      <c r="F59" s="68">
        <v>711</v>
      </c>
      <c r="G59" s="68">
        <v>517</v>
      </c>
      <c r="H59" s="68">
        <v>522</v>
      </c>
      <c r="I59" s="68">
        <v>67</v>
      </c>
      <c r="J59" s="68">
        <v>123</v>
      </c>
      <c r="K59" s="68">
        <v>81</v>
      </c>
      <c r="L59" s="68">
        <v>52</v>
      </c>
      <c r="M59" s="57">
        <f t="shared" si="0"/>
        <v>5320</v>
      </c>
      <c r="N59" s="57">
        <f t="shared" si="0"/>
        <v>5245</v>
      </c>
      <c r="O59" s="57">
        <f t="shared" si="1"/>
        <v>5264</v>
      </c>
      <c r="P59" s="69">
        <f t="shared" si="2"/>
        <v>84.32330827067669</v>
      </c>
      <c r="Q59" s="69">
        <f t="shared" si="2"/>
        <v>88.59866539561487</v>
      </c>
      <c r="R59" s="69">
        <f t="shared" si="2"/>
        <v>88.81079027355624</v>
      </c>
      <c r="S59" s="69">
        <f t="shared" si="3"/>
        <v>5.070196144599009</v>
      </c>
      <c r="T59" s="70">
        <f t="shared" si="3"/>
        <v>0.23942220460564556</v>
      </c>
      <c r="U59" s="57" t="s">
        <v>50</v>
      </c>
    </row>
    <row r="60" spans="1:21" ht="15">
      <c r="A60" s="57">
        <f t="shared" si="4"/>
        <v>17</v>
      </c>
      <c r="B60" s="57" t="s">
        <v>51</v>
      </c>
      <c r="C60" s="57">
        <v>15026</v>
      </c>
      <c r="D60" s="57">
        <v>15383</v>
      </c>
      <c r="E60" s="57">
        <v>15639</v>
      </c>
      <c r="F60" s="68">
        <v>3385</v>
      </c>
      <c r="G60" s="68">
        <v>2678</v>
      </c>
      <c r="H60" s="68">
        <v>2617</v>
      </c>
      <c r="I60" s="68">
        <v>195</v>
      </c>
      <c r="J60" s="68">
        <v>597</v>
      </c>
      <c r="K60" s="68">
        <v>654</v>
      </c>
      <c r="L60" s="68">
        <v>174</v>
      </c>
      <c r="M60" s="57">
        <f t="shared" si="0"/>
        <v>19008</v>
      </c>
      <c r="N60" s="57">
        <f t="shared" si="0"/>
        <v>18715</v>
      </c>
      <c r="O60" s="57">
        <f t="shared" si="1"/>
        <v>18451</v>
      </c>
      <c r="P60" s="69">
        <f t="shared" si="2"/>
        <v>79.05092592592592</v>
      </c>
      <c r="Q60" s="69">
        <f t="shared" si="2"/>
        <v>82.19609938551963</v>
      </c>
      <c r="R60" s="69">
        <f t="shared" si="2"/>
        <v>84.75963362419381</v>
      </c>
      <c r="S60" s="69">
        <f t="shared" si="3"/>
        <v>3.9786674510819324</v>
      </c>
      <c r="T60" s="69">
        <f t="shared" si="3"/>
        <v>3.1188027872838404</v>
      </c>
      <c r="U60" s="57" t="s">
        <v>51</v>
      </c>
    </row>
    <row r="61" spans="1:21" ht="15">
      <c r="A61" s="57">
        <f t="shared" si="4"/>
        <v>18</v>
      </c>
      <c r="B61" s="57" t="s">
        <v>52</v>
      </c>
      <c r="C61" s="57">
        <v>4064</v>
      </c>
      <c r="D61" s="57">
        <v>4212</v>
      </c>
      <c r="E61" s="57">
        <v>4372</v>
      </c>
      <c r="F61" s="68">
        <v>431</v>
      </c>
      <c r="G61" s="68">
        <v>362</v>
      </c>
      <c r="H61" s="68">
        <v>274</v>
      </c>
      <c r="I61" s="68">
        <v>47</v>
      </c>
      <c r="J61" s="68">
        <v>76</v>
      </c>
      <c r="K61" s="68">
        <v>79</v>
      </c>
      <c r="L61" s="68">
        <v>44</v>
      </c>
      <c r="M61" s="57">
        <f t="shared" si="0"/>
        <v>4571</v>
      </c>
      <c r="N61" s="57">
        <f t="shared" si="0"/>
        <v>4653</v>
      </c>
      <c r="O61" s="57">
        <f t="shared" si="1"/>
        <v>4693</v>
      </c>
      <c r="P61" s="69">
        <f t="shared" si="2"/>
        <v>88.90833515642092</v>
      </c>
      <c r="Q61" s="69">
        <f t="shared" si="2"/>
        <v>90.52224371373308</v>
      </c>
      <c r="R61" s="69">
        <f t="shared" si="2"/>
        <v>93.16002556999787</v>
      </c>
      <c r="S61" s="69">
        <f t="shared" si="3"/>
        <v>1.8152500038075488</v>
      </c>
      <c r="T61" s="69">
        <f t="shared" si="3"/>
        <v>2.9139598711301318</v>
      </c>
      <c r="U61" s="57" t="s">
        <v>52</v>
      </c>
    </row>
    <row r="62" spans="1:21" ht="30">
      <c r="A62" s="57">
        <f t="shared" si="4"/>
        <v>19</v>
      </c>
      <c r="B62" s="57" t="s">
        <v>53</v>
      </c>
      <c r="C62" s="57">
        <v>4839</v>
      </c>
      <c r="D62" s="57">
        <v>5046</v>
      </c>
      <c r="E62" s="57">
        <v>5281</v>
      </c>
      <c r="F62" s="68">
        <v>320</v>
      </c>
      <c r="G62" s="68">
        <v>179</v>
      </c>
      <c r="H62" s="68">
        <v>84</v>
      </c>
      <c r="I62" s="68">
        <v>4</v>
      </c>
      <c r="J62" s="68">
        <v>0</v>
      </c>
      <c r="K62" s="68">
        <v>0</v>
      </c>
      <c r="L62" s="68">
        <v>0</v>
      </c>
      <c r="M62" s="57">
        <f t="shared" si="0"/>
        <v>5159</v>
      </c>
      <c r="N62" s="57">
        <f t="shared" si="0"/>
        <v>5225</v>
      </c>
      <c r="O62" s="57">
        <f t="shared" si="1"/>
        <v>5369</v>
      </c>
      <c r="P62" s="69">
        <f t="shared" si="2"/>
        <v>93.79724752859082</v>
      </c>
      <c r="Q62" s="69">
        <f t="shared" si="2"/>
        <v>96.57416267942584</v>
      </c>
      <c r="R62" s="69">
        <f t="shared" si="2"/>
        <v>98.36096107282548</v>
      </c>
      <c r="S62" s="69">
        <f t="shared" si="3"/>
        <v>2.9605507880053494</v>
      </c>
      <c r="T62" s="69">
        <f t="shared" si="3"/>
        <v>1.8501826408071906</v>
      </c>
      <c r="U62" s="57" t="s">
        <v>53</v>
      </c>
    </row>
    <row r="63" spans="1:21" ht="30">
      <c r="A63" s="57">
        <f t="shared" si="4"/>
        <v>20</v>
      </c>
      <c r="B63" s="57" t="s">
        <v>54</v>
      </c>
      <c r="C63" s="57">
        <v>1354</v>
      </c>
      <c r="D63" s="57">
        <v>1504</v>
      </c>
      <c r="E63" s="57">
        <v>1602</v>
      </c>
      <c r="F63" s="68">
        <v>268</v>
      </c>
      <c r="G63" s="68">
        <v>144</v>
      </c>
      <c r="H63" s="68">
        <v>100</v>
      </c>
      <c r="I63" s="68">
        <v>47</v>
      </c>
      <c r="J63" s="68">
        <v>16</v>
      </c>
      <c r="K63" s="68">
        <v>28</v>
      </c>
      <c r="L63" s="68">
        <v>16</v>
      </c>
      <c r="M63" s="57">
        <f t="shared" si="0"/>
        <v>1638</v>
      </c>
      <c r="N63" s="57">
        <f t="shared" si="0"/>
        <v>1676</v>
      </c>
      <c r="O63" s="57">
        <f t="shared" si="1"/>
        <v>1749</v>
      </c>
      <c r="P63" s="69">
        <f t="shared" si="2"/>
        <v>82.66178266178267</v>
      </c>
      <c r="Q63" s="69">
        <f t="shared" si="2"/>
        <v>89.73747016706444</v>
      </c>
      <c r="R63" s="69">
        <f t="shared" si="2"/>
        <v>91.59519725557462</v>
      </c>
      <c r="S63" s="69">
        <f t="shared" si="3"/>
        <v>8.55980512086525</v>
      </c>
      <c r="T63" s="69">
        <f t="shared" si="3"/>
        <v>2.0701799204408644</v>
      </c>
      <c r="U63" s="57" t="s">
        <v>54</v>
      </c>
    </row>
    <row r="64" spans="1:21" ht="15">
      <c r="A64" s="57">
        <f t="shared" si="4"/>
        <v>21</v>
      </c>
      <c r="B64" s="57" t="s">
        <v>55</v>
      </c>
      <c r="C64" s="57">
        <v>10629</v>
      </c>
      <c r="D64" s="57">
        <v>10793</v>
      </c>
      <c r="E64" s="57">
        <v>10830</v>
      </c>
      <c r="F64" s="68">
        <v>3714</v>
      </c>
      <c r="G64" s="68">
        <v>3763</v>
      </c>
      <c r="H64" s="68">
        <v>3353</v>
      </c>
      <c r="I64" s="68">
        <v>209</v>
      </c>
      <c r="J64" s="68">
        <v>586</v>
      </c>
      <c r="K64" s="68">
        <v>643</v>
      </c>
      <c r="L64" s="68">
        <v>21</v>
      </c>
      <c r="M64" s="57">
        <f aca="true" t="shared" si="5" ref="M64:N98">C64+F64+J64</f>
        <v>14929</v>
      </c>
      <c r="N64" s="57">
        <f t="shared" si="5"/>
        <v>15199</v>
      </c>
      <c r="O64" s="57">
        <f t="shared" si="1"/>
        <v>14392</v>
      </c>
      <c r="P64" s="69">
        <f aca="true" t="shared" si="6" ref="P64:R95">C64*100/M64</f>
        <v>71.1969991292116</v>
      </c>
      <c r="Q64" s="69">
        <f t="shared" si="6"/>
        <v>71.01125074018027</v>
      </c>
      <c r="R64" s="69">
        <f t="shared" si="6"/>
        <v>75.25013896609228</v>
      </c>
      <c r="S64" s="69">
        <f aca="true" t="shared" si="7" ref="S64:T95">Q64*100/P64-100</f>
        <v>-0.2608935647613748</v>
      </c>
      <c r="T64" s="69">
        <f t="shared" si="7"/>
        <v>5.96931920185645</v>
      </c>
      <c r="U64" s="57" t="s">
        <v>55</v>
      </c>
    </row>
    <row r="65" spans="1:21" ht="28.5">
      <c r="A65" s="58"/>
      <c r="B65" s="65" t="s">
        <v>110</v>
      </c>
      <c r="C65" s="65">
        <v>87135</v>
      </c>
      <c r="D65" s="65">
        <v>89919</v>
      </c>
      <c r="E65" s="65">
        <v>90779</v>
      </c>
      <c r="F65" s="66">
        <v>21979</v>
      </c>
      <c r="G65" s="66">
        <v>17807</v>
      </c>
      <c r="H65" s="66">
        <v>14750</v>
      </c>
      <c r="I65" s="66">
        <v>2998</v>
      </c>
      <c r="J65" s="66">
        <v>3724</v>
      </c>
      <c r="K65" s="66">
        <v>3078</v>
      </c>
      <c r="L65" s="66">
        <v>2334</v>
      </c>
      <c r="M65" s="65">
        <f t="shared" si="5"/>
        <v>112838</v>
      </c>
      <c r="N65" s="65">
        <f t="shared" si="5"/>
        <v>110804</v>
      </c>
      <c r="O65" s="65">
        <f t="shared" si="1"/>
        <v>108527</v>
      </c>
      <c r="P65" s="67">
        <f t="shared" si="6"/>
        <v>77.22132614899236</v>
      </c>
      <c r="Q65" s="67">
        <f t="shared" si="6"/>
        <v>81.1514024764449</v>
      </c>
      <c r="R65" s="67">
        <f t="shared" si="6"/>
        <v>83.64646585642282</v>
      </c>
      <c r="S65" s="67">
        <f t="shared" si="7"/>
        <v>5.089366530522639</v>
      </c>
      <c r="T65" s="67">
        <f t="shared" si="7"/>
        <v>3.0745782621589797</v>
      </c>
      <c r="U65" s="65" t="s">
        <v>110</v>
      </c>
    </row>
    <row r="66" spans="1:21" ht="15">
      <c r="A66" s="57">
        <f t="shared" si="4"/>
        <v>1</v>
      </c>
      <c r="B66" s="57" t="s">
        <v>56</v>
      </c>
      <c r="C66" s="57">
        <v>1371</v>
      </c>
      <c r="D66" s="57">
        <v>1381</v>
      </c>
      <c r="E66" s="57">
        <v>1430</v>
      </c>
      <c r="F66" s="68">
        <v>226</v>
      </c>
      <c r="G66" s="68">
        <v>226</v>
      </c>
      <c r="H66" s="68">
        <v>185</v>
      </c>
      <c r="I66" s="68">
        <v>39</v>
      </c>
      <c r="J66" s="68">
        <v>32</v>
      </c>
      <c r="K66" s="68">
        <v>38</v>
      </c>
      <c r="L66" s="68">
        <v>37</v>
      </c>
      <c r="M66" s="57">
        <f t="shared" si="5"/>
        <v>1629</v>
      </c>
      <c r="N66" s="57">
        <f t="shared" si="5"/>
        <v>1645</v>
      </c>
      <c r="O66" s="57">
        <f t="shared" si="1"/>
        <v>1654</v>
      </c>
      <c r="P66" s="69">
        <f t="shared" si="6"/>
        <v>84.16206261510129</v>
      </c>
      <c r="Q66" s="69">
        <f t="shared" si="6"/>
        <v>83.95136778115501</v>
      </c>
      <c r="R66" s="69">
        <f t="shared" si="6"/>
        <v>86.45707376058041</v>
      </c>
      <c r="S66" s="69">
        <f t="shared" si="7"/>
        <v>-0.25034419000617447</v>
      </c>
      <c r="T66" s="69">
        <f t="shared" si="7"/>
        <v>2.984711322342335</v>
      </c>
      <c r="U66" s="57" t="s">
        <v>56</v>
      </c>
    </row>
    <row r="67" spans="1:21" ht="15">
      <c r="A67" s="57">
        <f t="shared" si="4"/>
        <v>2</v>
      </c>
      <c r="B67" s="57" t="s">
        <v>57</v>
      </c>
      <c r="C67" s="57">
        <v>5151</v>
      </c>
      <c r="D67" s="57">
        <v>5218</v>
      </c>
      <c r="E67" s="57">
        <v>5116</v>
      </c>
      <c r="F67" s="68">
        <v>607</v>
      </c>
      <c r="G67" s="68">
        <v>557</v>
      </c>
      <c r="H67" s="68">
        <v>498</v>
      </c>
      <c r="I67" s="68">
        <v>117</v>
      </c>
      <c r="J67" s="68">
        <v>63</v>
      </c>
      <c r="K67" s="68">
        <v>103</v>
      </c>
      <c r="L67" s="68">
        <v>115</v>
      </c>
      <c r="M67" s="57">
        <f t="shared" si="5"/>
        <v>5821</v>
      </c>
      <c r="N67" s="57">
        <f t="shared" si="5"/>
        <v>5878</v>
      </c>
      <c r="O67" s="57">
        <f t="shared" si="1"/>
        <v>5731</v>
      </c>
      <c r="P67" s="69">
        <f t="shared" si="6"/>
        <v>88.48995018038138</v>
      </c>
      <c r="Q67" s="69">
        <f t="shared" si="6"/>
        <v>88.77169105137801</v>
      </c>
      <c r="R67" s="69">
        <f t="shared" si="6"/>
        <v>89.26888850113419</v>
      </c>
      <c r="S67" s="69">
        <f t="shared" si="7"/>
        <v>0.3183874218736946</v>
      </c>
      <c r="T67" s="70">
        <f t="shared" si="7"/>
        <v>0.5600855902006145</v>
      </c>
      <c r="U67" s="57" t="s">
        <v>57</v>
      </c>
    </row>
    <row r="68" spans="1:21" ht="15">
      <c r="A68" s="57">
        <f t="shared" si="4"/>
        <v>3</v>
      </c>
      <c r="B68" s="57" t="s">
        <v>58</v>
      </c>
      <c r="C68" s="57">
        <v>3618</v>
      </c>
      <c r="D68" s="57">
        <v>3751</v>
      </c>
      <c r="E68" s="57">
        <v>3436</v>
      </c>
      <c r="F68" s="68">
        <v>261</v>
      </c>
      <c r="G68" s="68">
        <v>201</v>
      </c>
      <c r="H68" s="68">
        <v>182</v>
      </c>
      <c r="I68" s="68">
        <v>15</v>
      </c>
      <c r="J68" s="68">
        <v>40</v>
      </c>
      <c r="K68" s="68">
        <v>55</v>
      </c>
      <c r="L68" s="68">
        <v>15</v>
      </c>
      <c r="M68" s="57">
        <f t="shared" si="5"/>
        <v>3919</v>
      </c>
      <c r="N68" s="57">
        <f t="shared" si="5"/>
        <v>4007</v>
      </c>
      <c r="O68" s="57">
        <f t="shared" si="1"/>
        <v>3633</v>
      </c>
      <c r="P68" s="69">
        <f t="shared" si="6"/>
        <v>92.31946925236029</v>
      </c>
      <c r="Q68" s="69">
        <f t="shared" si="6"/>
        <v>93.61118043424008</v>
      </c>
      <c r="R68" s="69">
        <f t="shared" si="6"/>
        <v>94.5774841728599</v>
      </c>
      <c r="S68" s="69">
        <f t="shared" si="7"/>
        <v>1.3991752685978156</v>
      </c>
      <c r="T68" s="70">
        <f t="shared" si="7"/>
        <v>1.0322524875098935</v>
      </c>
      <c r="U68" s="57" t="s">
        <v>58</v>
      </c>
    </row>
    <row r="69" spans="1:21" ht="15">
      <c r="A69" s="57">
        <f t="shared" si="4"/>
        <v>4</v>
      </c>
      <c r="B69" s="57" t="s">
        <v>59</v>
      </c>
      <c r="C69" s="57">
        <v>3065</v>
      </c>
      <c r="D69" s="57">
        <v>2985</v>
      </c>
      <c r="E69" s="57">
        <v>2964</v>
      </c>
      <c r="F69" s="68">
        <v>252</v>
      </c>
      <c r="G69" s="68">
        <v>197</v>
      </c>
      <c r="H69" s="68">
        <v>198</v>
      </c>
      <c r="I69" s="68">
        <v>10</v>
      </c>
      <c r="J69" s="68">
        <v>67</v>
      </c>
      <c r="K69" s="68">
        <v>10</v>
      </c>
      <c r="L69" s="68">
        <v>1</v>
      </c>
      <c r="M69" s="57">
        <f t="shared" si="5"/>
        <v>3384</v>
      </c>
      <c r="N69" s="57">
        <f t="shared" si="5"/>
        <v>3192</v>
      </c>
      <c r="O69" s="57">
        <f aca="true" t="shared" si="8" ref="O69:O98">E69+H69+I69</f>
        <v>3172</v>
      </c>
      <c r="P69" s="69">
        <f t="shared" si="6"/>
        <v>90.57328605200945</v>
      </c>
      <c r="Q69" s="69">
        <f t="shared" si="6"/>
        <v>93.51503759398496</v>
      </c>
      <c r="R69" s="69">
        <f t="shared" si="6"/>
        <v>93.44262295081967</v>
      </c>
      <c r="S69" s="69">
        <f t="shared" si="7"/>
        <v>3.247924051564482</v>
      </c>
      <c r="T69" s="70">
        <f t="shared" si="7"/>
        <v>-0.07743636213855609</v>
      </c>
      <c r="U69" s="57" t="s">
        <v>59</v>
      </c>
    </row>
    <row r="70" spans="1:21" ht="15">
      <c r="A70" s="57">
        <f t="shared" si="4"/>
        <v>5</v>
      </c>
      <c r="B70" s="57" t="s">
        <v>60</v>
      </c>
      <c r="C70" s="57">
        <v>8008</v>
      </c>
      <c r="D70" s="57">
        <v>8142</v>
      </c>
      <c r="E70" s="57">
        <v>8297</v>
      </c>
      <c r="F70" s="68">
        <v>1701</v>
      </c>
      <c r="G70" s="68">
        <v>1476</v>
      </c>
      <c r="H70" s="68">
        <v>1337</v>
      </c>
      <c r="I70" s="68">
        <v>434</v>
      </c>
      <c r="J70" s="68">
        <v>476</v>
      </c>
      <c r="K70" s="68">
        <v>395</v>
      </c>
      <c r="L70" s="68">
        <v>323</v>
      </c>
      <c r="M70" s="57">
        <f t="shared" si="5"/>
        <v>10185</v>
      </c>
      <c r="N70" s="57">
        <f t="shared" si="5"/>
        <v>10013</v>
      </c>
      <c r="O70" s="57">
        <f t="shared" si="8"/>
        <v>10068</v>
      </c>
      <c r="P70" s="69">
        <f t="shared" si="6"/>
        <v>78.62542955326461</v>
      </c>
      <c r="Q70" s="69">
        <f t="shared" si="6"/>
        <v>81.3142914211525</v>
      </c>
      <c r="R70" s="69">
        <f t="shared" si="6"/>
        <v>82.40961462058006</v>
      </c>
      <c r="S70" s="69">
        <f t="shared" si="7"/>
        <v>3.419837428126641</v>
      </c>
      <c r="T70" s="70">
        <f t="shared" si="7"/>
        <v>1.3470242195858475</v>
      </c>
      <c r="U70" s="57" t="s">
        <v>60</v>
      </c>
    </row>
    <row r="71" spans="1:21" ht="15">
      <c r="A71" s="57">
        <f t="shared" si="4"/>
        <v>6</v>
      </c>
      <c r="B71" s="57" t="s">
        <v>61</v>
      </c>
      <c r="C71" s="57">
        <v>11868</v>
      </c>
      <c r="D71" s="57">
        <v>12121</v>
      </c>
      <c r="E71" s="57">
        <v>12498</v>
      </c>
      <c r="F71" s="68">
        <v>3340</v>
      </c>
      <c r="G71" s="68">
        <v>2864</v>
      </c>
      <c r="H71" s="68">
        <v>2614</v>
      </c>
      <c r="I71" s="68">
        <v>570</v>
      </c>
      <c r="J71" s="68">
        <v>661</v>
      </c>
      <c r="K71" s="68">
        <v>529</v>
      </c>
      <c r="L71" s="68">
        <v>316</v>
      </c>
      <c r="M71" s="57">
        <f t="shared" si="5"/>
        <v>15869</v>
      </c>
      <c r="N71" s="57">
        <f t="shared" si="5"/>
        <v>15514</v>
      </c>
      <c r="O71" s="57">
        <f t="shared" si="8"/>
        <v>15682</v>
      </c>
      <c r="P71" s="69">
        <f t="shared" si="6"/>
        <v>74.78732119226164</v>
      </c>
      <c r="Q71" s="69">
        <f t="shared" si="6"/>
        <v>78.12943148124275</v>
      </c>
      <c r="R71" s="69">
        <f t="shared" si="6"/>
        <v>79.69646728733579</v>
      </c>
      <c r="S71" s="69">
        <f t="shared" si="7"/>
        <v>4.4688193609572835</v>
      </c>
      <c r="T71" s="70">
        <f t="shared" si="7"/>
        <v>2.005692063008624</v>
      </c>
      <c r="U71" s="57" t="s">
        <v>61</v>
      </c>
    </row>
    <row r="72" spans="1:21" ht="15">
      <c r="A72" s="57">
        <f aca="true" t="shared" si="9" ref="A72:A98">1+A71</f>
        <v>7</v>
      </c>
      <c r="B72" s="57" t="s">
        <v>62</v>
      </c>
      <c r="C72" s="57">
        <v>14793</v>
      </c>
      <c r="D72" s="57">
        <v>15421</v>
      </c>
      <c r="E72" s="57">
        <v>15980</v>
      </c>
      <c r="F72" s="68">
        <v>4726</v>
      </c>
      <c r="G72" s="68">
        <v>3939</v>
      </c>
      <c r="H72" s="68">
        <v>3337</v>
      </c>
      <c r="I72" s="68">
        <v>289</v>
      </c>
      <c r="J72" s="68">
        <v>649</v>
      </c>
      <c r="K72" s="68">
        <v>507</v>
      </c>
      <c r="L72" s="68">
        <v>254</v>
      </c>
      <c r="M72" s="57">
        <f t="shared" si="5"/>
        <v>20168</v>
      </c>
      <c r="N72" s="57">
        <f t="shared" si="5"/>
        <v>19867</v>
      </c>
      <c r="O72" s="57">
        <f t="shared" si="8"/>
        <v>19606</v>
      </c>
      <c r="P72" s="69">
        <f t="shared" si="6"/>
        <v>73.34886949623166</v>
      </c>
      <c r="Q72" s="69">
        <f t="shared" si="6"/>
        <v>77.62118085267026</v>
      </c>
      <c r="R72" s="69">
        <f t="shared" si="6"/>
        <v>81.50566153218402</v>
      </c>
      <c r="S72" s="69">
        <f t="shared" si="7"/>
        <v>5.824645131930907</v>
      </c>
      <c r="T72" s="69">
        <f t="shared" si="7"/>
        <v>5.004408122683344</v>
      </c>
      <c r="U72" s="57" t="s">
        <v>62</v>
      </c>
    </row>
    <row r="73" spans="1:21" ht="15">
      <c r="A73" s="57">
        <f t="shared" si="9"/>
        <v>8</v>
      </c>
      <c r="B73" s="57" t="s">
        <v>63</v>
      </c>
      <c r="C73" s="57">
        <v>12998</v>
      </c>
      <c r="D73" s="57">
        <v>14010</v>
      </c>
      <c r="E73" s="57">
        <v>14378</v>
      </c>
      <c r="F73" s="68">
        <v>4950</v>
      </c>
      <c r="G73" s="68">
        <v>3502</v>
      </c>
      <c r="H73" s="68">
        <v>2503</v>
      </c>
      <c r="I73" s="68">
        <v>456</v>
      </c>
      <c r="J73" s="68">
        <v>460</v>
      </c>
      <c r="K73" s="68">
        <v>404</v>
      </c>
      <c r="L73" s="68">
        <v>384</v>
      </c>
      <c r="M73" s="57">
        <f t="shared" si="5"/>
        <v>18408</v>
      </c>
      <c r="N73" s="57">
        <f t="shared" si="5"/>
        <v>17916</v>
      </c>
      <c r="O73" s="57">
        <f t="shared" si="8"/>
        <v>17337</v>
      </c>
      <c r="P73" s="69">
        <f t="shared" si="6"/>
        <v>70.61060408518036</v>
      </c>
      <c r="Q73" s="69">
        <f t="shared" si="6"/>
        <v>78.19825853985265</v>
      </c>
      <c r="R73" s="69">
        <f t="shared" si="6"/>
        <v>82.93245659572014</v>
      </c>
      <c r="S73" s="69">
        <f t="shared" si="7"/>
        <v>10.745771903493434</v>
      </c>
      <c r="T73" s="69">
        <f t="shared" si="7"/>
        <v>6.054096528830982</v>
      </c>
      <c r="U73" s="57" t="s">
        <v>63</v>
      </c>
    </row>
    <row r="74" spans="1:21" ht="15">
      <c r="A74" s="57">
        <f t="shared" si="9"/>
        <v>9</v>
      </c>
      <c r="B74" s="57" t="s">
        <v>64</v>
      </c>
      <c r="C74" s="57">
        <v>8920</v>
      </c>
      <c r="D74" s="57">
        <v>9311</v>
      </c>
      <c r="E74" s="57">
        <v>9438</v>
      </c>
      <c r="F74" s="68">
        <v>1637</v>
      </c>
      <c r="G74" s="68">
        <v>1207</v>
      </c>
      <c r="H74" s="68">
        <v>890</v>
      </c>
      <c r="I74" s="68">
        <v>341</v>
      </c>
      <c r="J74" s="68">
        <v>421</v>
      </c>
      <c r="K74" s="68">
        <v>234</v>
      </c>
      <c r="L74" s="68">
        <v>254</v>
      </c>
      <c r="M74" s="57">
        <f t="shared" si="5"/>
        <v>10978</v>
      </c>
      <c r="N74" s="57">
        <f t="shared" si="5"/>
        <v>10752</v>
      </c>
      <c r="O74" s="57">
        <f t="shared" si="8"/>
        <v>10669</v>
      </c>
      <c r="P74" s="69">
        <f t="shared" si="6"/>
        <v>81.2534159227546</v>
      </c>
      <c r="Q74" s="69">
        <f t="shared" si="6"/>
        <v>86.59784226190476</v>
      </c>
      <c r="R74" s="69">
        <f t="shared" si="6"/>
        <v>88.46189895960259</v>
      </c>
      <c r="S74" s="69">
        <f t="shared" si="7"/>
        <v>6.577478963137935</v>
      </c>
      <c r="T74" s="69">
        <f t="shared" si="7"/>
        <v>2.1525440461440297</v>
      </c>
      <c r="U74" s="57" t="s">
        <v>64</v>
      </c>
    </row>
    <row r="75" spans="1:21" ht="15">
      <c r="A75" s="57">
        <f t="shared" si="9"/>
        <v>10</v>
      </c>
      <c r="B75" s="57" t="s">
        <v>65</v>
      </c>
      <c r="C75" s="57">
        <v>7358</v>
      </c>
      <c r="D75" s="57">
        <v>7415</v>
      </c>
      <c r="E75" s="57">
        <v>7253</v>
      </c>
      <c r="F75" s="68">
        <v>1129</v>
      </c>
      <c r="G75" s="68">
        <v>811</v>
      </c>
      <c r="H75" s="68">
        <v>644</v>
      </c>
      <c r="I75" s="68">
        <v>149</v>
      </c>
      <c r="J75" s="68">
        <v>273</v>
      </c>
      <c r="K75" s="68">
        <v>236</v>
      </c>
      <c r="L75" s="68">
        <v>139</v>
      </c>
      <c r="M75" s="57">
        <f t="shared" si="5"/>
        <v>8760</v>
      </c>
      <c r="N75" s="57">
        <f t="shared" si="5"/>
        <v>8462</v>
      </c>
      <c r="O75" s="57">
        <f t="shared" si="8"/>
        <v>8046</v>
      </c>
      <c r="P75" s="69">
        <f t="shared" si="6"/>
        <v>83.99543378995433</v>
      </c>
      <c r="Q75" s="69">
        <f t="shared" si="6"/>
        <v>87.62703852517136</v>
      </c>
      <c r="R75" s="69">
        <f t="shared" si="6"/>
        <v>90.14417101665424</v>
      </c>
      <c r="S75" s="69">
        <f t="shared" si="7"/>
        <v>4.323573998437226</v>
      </c>
      <c r="T75" s="69">
        <f t="shared" si="7"/>
        <v>2.8725522782101365</v>
      </c>
      <c r="U75" s="57" t="s">
        <v>65</v>
      </c>
    </row>
    <row r="76" spans="1:21" ht="15">
      <c r="A76" s="57">
        <f t="shared" si="9"/>
        <v>11</v>
      </c>
      <c r="B76" s="57" t="s">
        <v>66</v>
      </c>
      <c r="C76" s="57">
        <v>4568</v>
      </c>
      <c r="D76" s="57">
        <v>4666</v>
      </c>
      <c r="E76" s="57">
        <v>4621</v>
      </c>
      <c r="F76" s="68">
        <v>683</v>
      </c>
      <c r="G76" s="68">
        <v>561</v>
      </c>
      <c r="H76" s="68">
        <v>521</v>
      </c>
      <c r="I76" s="68">
        <v>94</v>
      </c>
      <c r="J76" s="68">
        <v>143</v>
      </c>
      <c r="K76" s="68">
        <v>166</v>
      </c>
      <c r="L76" s="68">
        <v>88</v>
      </c>
      <c r="M76" s="57">
        <f t="shared" si="5"/>
        <v>5394</v>
      </c>
      <c r="N76" s="57">
        <f t="shared" si="5"/>
        <v>5393</v>
      </c>
      <c r="O76" s="57">
        <f t="shared" si="8"/>
        <v>5236</v>
      </c>
      <c r="P76" s="69">
        <f t="shared" si="6"/>
        <v>84.68668891360771</v>
      </c>
      <c r="Q76" s="69">
        <f t="shared" si="6"/>
        <v>86.51956239569813</v>
      </c>
      <c r="R76" s="69">
        <f t="shared" si="6"/>
        <v>88.25439266615737</v>
      </c>
      <c r="S76" s="69">
        <f t="shared" si="7"/>
        <v>2.164299378808167</v>
      </c>
      <c r="T76" s="69">
        <f t="shared" si="7"/>
        <v>2.0051306576482375</v>
      </c>
      <c r="U76" s="57" t="s">
        <v>66</v>
      </c>
    </row>
    <row r="77" spans="1:21" ht="15">
      <c r="A77" s="57">
        <f t="shared" si="9"/>
        <v>12</v>
      </c>
      <c r="B77" s="57" t="s">
        <v>67</v>
      </c>
      <c r="C77" s="57">
        <v>5417</v>
      </c>
      <c r="D77" s="57">
        <v>5498</v>
      </c>
      <c r="E77" s="57">
        <v>5368</v>
      </c>
      <c r="F77" s="68">
        <v>2467</v>
      </c>
      <c r="G77" s="68">
        <v>2266</v>
      </c>
      <c r="H77" s="68">
        <v>1841</v>
      </c>
      <c r="I77" s="68">
        <v>484</v>
      </c>
      <c r="J77" s="68">
        <v>439</v>
      </c>
      <c r="K77" s="68">
        <v>401</v>
      </c>
      <c r="L77" s="68">
        <v>408</v>
      </c>
      <c r="M77" s="57">
        <f t="shared" si="5"/>
        <v>8323</v>
      </c>
      <c r="N77" s="57">
        <f t="shared" si="5"/>
        <v>8165</v>
      </c>
      <c r="O77" s="57">
        <f t="shared" si="8"/>
        <v>7693</v>
      </c>
      <c r="P77" s="69">
        <f t="shared" si="6"/>
        <v>65.08470503424246</v>
      </c>
      <c r="Q77" s="69">
        <f t="shared" si="6"/>
        <v>67.33619105939988</v>
      </c>
      <c r="R77" s="69">
        <f t="shared" si="6"/>
        <v>69.77772000519953</v>
      </c>
      <c r="S77" s="69">
        <f t="shared" si="7"/>
        <v>3.459316630493859</v>
      </c>
      <c r="T77" s="69">
        <f t="shared" si="7"/>
        <v>3.625879200155353</v>
      </c>
      <c r="U77" s="57" t="s">
        <v>67</v>
      </c>
    </row>
    <row r="78" spans="1:21" ht="28.5">
      <c r="A78" s="58"/>
      <c r="B78" s="65" t="s">
        <v>111</v>
      </c>
      <c r="C78" s="65">
        <v>25943</v>
      </c>
      <c r="D78" s="65">
        <v>26616</v>
      </c>
      <c r="E78" s="65">
        <v>26738</v>
      </c>
      <c r="F78" s="66">
        <v>9231</v>
      </c>
      <c r="G78" s="66">
        <v>8292</v>
      </c>
      <c r="H78" s="66">
        <v>6946</v>
      </c>
      <c r="I78" s="66">
        <v>1712</v>
      </c>
      <c r="J78" s="66">
        <v>2046</v>
      </c>
      <c r="K78" s="66">
        <v>1483</v>
      </c>
      <c r="L78" s="66">
        <v>1384</v>
      </c>
      <c r="M78" s="65">
        <f t="shared" si="5"/>
        <v>37220</v>
      </c>
      <c r="N78" s="65">
        <f t="shared" si="5"/>
        <v>36391</v>
      </c>
      <c r="O78" s="65">
        <f t="shared" si="8"/>
        <v>35396</v>
      </c>
      <c r="P78" s="67">
        <f t="shared" si="6"/>
        <v>69.70177324019345</v>
      </c>
      <c r="Q78" s="67">
        <f t="shared" si="6"/>
        <v>73.13896293039488</v>
      </c>
      <c r="R78" s="67">
        <f t="shared" si="6"/>
        <v>75.5396089953667</v>
      </c>
      <c r="S78" s="67">
        <f t="shared" si="7"/>
        <v>4.931280124476643</v>
      </c>
      <c r="T78" s="67">
        <f t="shared" si="7"/>
        <v>3.282308045926868</v>
      </c>
      <c r="U78" s="65" t="s">
        <v>111</v>
      </c>
    </row>
    <row r="79" spans="1:21" ht="30">
      <c r="A79" s="57">
        <f t="shared" si="9"/>
        <v>1</v>
      </c>
      <c r="B79" s="57" t="s">
        <v>68</v>
      </c>
      <c r="C79" s="57">
        <v>4345</v>
      </c>
      <c r="D79" s="57">
        <v>4198</v>
      </c>
      <c r="E79" s="57">
        <v>4163</v>
      </c>
      <c r="F79" s="68">
        <v>535</v>
      </c>
      <c r="G79" s="68">
        <v>483</v>
      </c>
      <c r="H79" s="68">
        <v>582</v>
      </c>
      <c r="I79" s="68">
        <v>66</v>
      </c>
      <c r="J79" s="68">
        <v>27</v>
      </c>
      <c r="K79" s="68">
        <v>30</v>
      </c>
      <c r="L79" s="68">
        <v>28</v>
      </c>
      <c r="M79" s="57">
        <f t="shared" si="5"/>
        <v>4907</v>
      </c>
      <c r="N79" s="57">
        <f t="shared" si="5"/>
        <v>4711</v>
      </c>
      <c r="O79" s="57">
        <f t="shared" si="8"/>
        <v>4811</v>
      </c>
      <c r="P79" s="69">
        <f t="shared" si="6"/>
        <v>88.54697371102506</v>
      </c>
      <c r="Q79" s="69">
        <f t="shared" si="6"/>
        <v>89.11059223094884</v>
      </c>
      <c r="R79" s="69">
        <f t="shared" si="6"/>
        <v>86.5308667636666</v>
      </c>
      <c r="S79" s="69">
        <f t="shared" si="7"/>
        <v>0.6365192352741076</v>
      </c>
      <c r="T79" s="70">
        <f t="shared" si="7"/>
        <v>-2.894970623241221</v>
      </c>
      <c r="U79" s="57" t="s">
        <v>68</v>
      </c>
    </row>
    <row r="80" spans="1:21" ht="15">
      <c r="A80" s="57">
        <f t="shared" si="9"/>
        <v>2</v>
      </c>
      <c r="B80" s="57" t="s">
        <v>69</v>
      </c>
      <c r="C80" s="57">
        <v>6794</v>
      </c>
      <c r="D80" s="57">
        <v>6797</v>
      </c>
      <c r="E80" s="57">
        <v>6649</v>
      </c>
      <c r="F80" s="68">
        <v>3089</v>
      </c>
      <c r="G80" s="68">
        <v>2916</v>
      </c>
      <c r="H80" s="68">
        <v>2582</v>
      </c>
      <c r="I80" s="68">
        <v>709</v>
      </c>
      <c r="J80" s="68">
        <v>597</v>
      </c>
      <c r="K80" s="68">
        <v>570</v>
      </c>
      <c r="L80" s="68">
        <v>678</v>
      </c>
      <c r="M80" s="57">
        <f t="shared" si="5"/>
        <v>10480</v>
      </c>
      <c r="N80" s="57">
        <f t="shared" si="5"/>
        <v>10283</v>
      </c>
      <c r="O80" s="57">
        <f t="shared" si="8"/>
        <v>9940</v>
      </c>
      <c r="P80" s="69">
        <f t="shared" si="6"/>
        <v>64.82824427480917</v>
      </c>
      <c r="Q80" s="69">
        <f t="shared" si="6"/>
        <v>66.09938733832539</v>
      </c>
      <c r="R80" s="69">
        <f t="shared" si="6"/>
        <v>66.89134808853119</v>
      </c>
      <c r="S80" s="69">
        <f t="shared" si="7"/>
        <v>1.9607858854356834</v>
      </c>
      <c r="T80" s="70">
        <f t="shared" si="7"/>
        <v>1.1981362945955993</v>
      </c>
      <c r="U80" s="57" t="s">
        <v>69</v>
      </c>
    </row>
    <row r="81" spans="1:21" ht="15">
      <c r="A81" s="57">
        <f t="shared" si="9"/>
        <v>3</v>
      </c>
      <c r="B81" s="57" t="s">
        <v>70</v>
      </c>
      <c r="C81" s="57">
        <v>5513</v>
      </c>
      <c r="D81" s="57">
        <v>5760</v>
      </c>
      <c r="E81" s="57">
        <v>5919</v>
      </c>
      <c r="F81" s="68">
        <v>2039</v>
      </c>
      <c r="G81" s="68">
        <v>1673</v>
      </c>
      <c r="H81" s="68">
        <v>1417</v>
      </c>
      <c r="I81" s="68">
        <v>81</v>
      </c>
      <c r="J81" s="68">
        <v>344</v>
      </c>
      <c r="K81" s="68">
        <v>204</v>
      </c>
      <c r="L81" s="68">
        <v>46</v>
      </c>
      <c r="M81" s="57">
        <f t="shared" si="5"/>
        <v>7896</v>
      </c>
      <c r="N81" s="57">
        <f t="shared" si="5"/>
        <v>7637</v>
      </c>
      <c r="O81" s="57">
        <f t="shared" si="8"/>
        <v>7417</v>
      </c>
      <c r="P81" s="69">
        <f t="shared" si="6"/>
        <v>69.82016210739614</v>
      </c>
      <c r="Q81" s="69">
        <f t="shared" si="6"/>
        <v>75.4222862380516</v>
      </c>
      <c r="R81" s="69">
        <f t="shared" si="6"/>
        <v>79.80315491438587</v>
      </c>
      <c r="S81" s="69">
        <f t="shared" si="7"/>
        <v>8.023648129086794</v>
      </c>
      <c r="T81" s="70">
        <f t="shared" si="7"/>
        <v>5.808453833535566</v>
      </c>
      <c r="U81" s="57" t="s">
        <v>70</v>
      </c>
    </row>
    <row r="82" spans="1:21" ht="15">
      <c r="A82" s="57">
        <f t="shared" si="9"/>
        <v>4</v>
      </c>
      <c r="B82" s="57" t="s">
        <v>71</v>
      </c>
      <c r="C82" s="57">
        <v>3897</v>
      </c>
      <c r="D82" s="57">
        <v>4299</v>
      </c>
      <c r="E82" s="57">
        <v>4442</v>
      </c>
      <c r="F82" s="68">
        <v>1724</v>
      </c>
      <c r="G82" s="68">
        <v>1618</v>
      </c>
      <c r="H82" s="68">
        <v>881</v>
      </c>
      <c r="I82" s="68">
        <v>387</v>
      </c>
      <c r="J82" s="68">
        <v>684</v>
      </c>
      <c r="K82" s="68">
        <v>351</v>
      </c>
      <c r="L82" s="68">
        <v>361</v>
      </c>
      <c r="M82" s="57">
        <f t="shared" si="5"/>
        <v>6305</v>
      </c>
      <c r="N82" s="57">
        <f t="shared" si="5"/>
        <v>6268</v>
      </c>
      <c r="O82" s="57">
        <f t="shared" si="8"/>
        <v>5710</v>
      </c>
      <c r="P82" s="69">
        <f t="shared" si="6"/>
        <v>61.8080888183981</v>
      </c>
      <c r="Q82" s="69">
        <f t="shared" si="6"/>
        <v>68.58647096362476</v>
      </c>
      <c r="R82" s="69">
        <f t="shared" si="6"/>
        <v>77.79334500875656</v>
      </c>
      <c r="S82" s="69">
        <f t="shared" si="7"/>
        <v>10.966820483873263</v>
      </c>
      <c r="T82" s="70">
        <f t="shared" si="7"/>
        <v>13.423746572432222</v>
      </c>
      <c r="U82" s="57" t="s">
        <v>71</v>
      </c>
    </row>
    <row r="83" spans="1:21" ht="15">
      <c r="A83" s="57">
        <f t="shared" si="9"/>
        <v>5</v>
      </c>
      <c r="B83" s="57" t="s">
        <v>72</v>
      </c>
      <c r="C83" s="57">
        <v>988</v>
      </c>
      <c r="D83" s="57">
        <v>1047</v>
      </c>
      <c r="E83" s="57">
        <v>1070</v>
      </c>
      <c r="F83" s="68">
        <v>483</v>
      </c>
      <c r="G83" s="68">
        <v>414</v>
      </c>
      <c r="H83" s="68">
        <v>423</v>
      </c>
      <c r="I83" s="68">
        <v>63</v>
      </c>
      <c r="J83" s="68">
        <v>62</v>
      </c>
      <c r="K83" s="68">
        <v>55</v>
      </c>
      <c r="L83" s="68">
        <v>58</v>
      </c>
      <c r="M83" s="57">
        <f t="shared" si="5"/>
        <v>1533</v>
      </c>
      <c r="N83" s="57">
        <f t="shared" si="5"/>
        <v>1516</v>
      </c>
      <c r="O83" s="57">
        <f t="shared" si="8"/>
        <v>1556</v>
      </c>
      <c r="P83" s="69">
        <f t="shared" si="6"/>
        <v>64.44879321591651</v>
      </c>
      <c r="Q83" s="69">
        <f t="shared" si="6"/>
        <v>69.06332453825857</v>
      </c>
      <c r="R83" s="69">
        <f t="shared" si="6"/>
        <v>68.76606683804627</v>
      </c>
      <c r="S83" s="69">
        <f t="shared" si="7"/>
        <v>7.159996474848555</v>
      </c>
      <c r="T83" s="70">
        <f t="shared" si="7"/>
        <v>-0.43041325073718895</v>
      </c>
      <c r="U83" s="57" t="s">
        <v>72</v>
      </c>
    </row>
    <row r="84" spans="1:21" ht="15">
      <c r="A84" s="57">
        <f t="shared" si="9"/>
        <v>6</v>
      </c>
      <c r="B84" s="57" t="s">
        <v>73</v>
      </c>
      <c r="C84" s="57">
        <v>522</v>
      </c>
      <c r="D84" s="57">
        <v>492</v>
      </c>
      <c r="E84" s="57">
        <v>481</v>
      </c>
      <c r="F84" s="68">
        <v>327</v>
      </c>
      <c r="G84" s="68">
        <v>270</v>
      </c>
      <c r="H84" s="68">
        <v>244</v>
      </c>
      <c r="I84" s="68">
        <v>82</v>
      </c>
      <c r="J84" s="68">
        <v>60</v>
      </c>
      <c r="K84" s="68">
        <v>57</v>
      </c>
      <c r="L84" s="68">
        <v>44</v>
      </c>
      <c r="M84" s="57">
        <f t="shared" si="5"/>
        <v>909</v>
      </c>
      <c r="N84" s="57">
        <f t="shared" si="5"/>
        <v>819</v>
      </c>
      <c r="O84" s="57">
        <f t="shared" si="8"/>
        <v>807</v>
      </c>
      <c r="P84" s="69">
        <f t="shared" si="6"/>
        <v>57.42574257425743</v>
      </c>
      <c r="Q84" s="69">
        <f t="shared" si="6"/>
        <v>60.07326007326007</v>
      </c>
      <c r="R84" s="69">
        <f t="shared" si="6"/>
        <v>59.60346964064436</v>
      </c>
      <c r="S84" s="69">
        <f t="shared" si="7"/>
        <v>4.61033219653909</v>
      </c>
      <c r="T84" s="70">
        <f t="shared" si="7"/>
        <v>-0.7820291957566354</v>
      </c>
      <c r="U84" s="57" t="s">
        <v>73</v>
      </c>
    </row>
    <row r="85" spans="1:21" ht="15">
      <c r="A85" s="57">
        <f t="shared" si="9"/>
        <v>7</v>
      </c>
      <c r="B85" s="57" t="s">
        <v>74</v>
      </c>
      <c r="C85" s="57">
        <v>2231</v>
      </c>
      <c r="D85" s="57">
        <v>2338</v>
      </c>
      <c r="E85" s="57">
        <v>2386</v>
      </c>
      <c r="F85" s="68">
        <v>621</v>
      </c>
      <c r="G85" s="68">
        <v>432</v>
      </c>
      <c r="H85" s="68">
        <v>347</v>
      </c>
      <c r="I85" s="68">
        <v>246</v>
      </c>
      <c r="J85" s="68">
        <v>171</v>
      </c>
      <c r="K85" s="68">
        <v>133</v>
      </c>
      <c r="L85" s="68">
        <v>105</v>
      </c>
      <c r="M85" s="57">
        <f t="shared" si="5"/>
        <v>3023</v>
      </c>
      <c r="N85" s="57">
        <f t="shared" si="5"/>
        <v>2903</v>
      </c>
      <c r="O85" s="57">
        <f t="shared" si="8"/>
        <v>2979</v>
      </c>
      <c r="P85" s="69">
        <f t="shared" si="6"/>
        <v>73.8008600727754</v>
      </c>
      <c r="Q85" s="69">
        <f t="shared" si="6"/>
        <v>80.53737512917671</v>
      </c>
      <c r="R85" s="69">
        <f t="shared" si="6"/>
        <v>80.09399127223901</v>
      </c>
      <c r="S85" s="69">
        <f t="shared" si="7"/>
        <v>9.127962803900118</v>
      </c>
      <c r="T85" s="70">
        <f t="shared" si="7"/>
        <v>-0.5505317949915138</v>
      </c>
      <c r="U85" s="57" t="s">
        <v>74</v>
      </c>
    </row>
    <row r="86" spans="1:21" ht="30">
      <c r="A86" s="57">
        <f t="shared" si="9"/>
        <v>8</v>
      </c>
      <c r="B86" s="57" t="s">
        <v>75</v>
      </c>
      <c r="C86" s="57">
        <v>1057</v>
      </c>
      <c r="D86" s="57">
        <v>1057</v>
      </c>
      <c r="E86" s="57">
        <v>1028</v>
      </c>
      <c r="F86" s="68">
        <v>336</v>
      </c>
      <c r="G86" s="68">
        <v>425</v>
      </c>
      <c r="H86" s="68">
        <v>395</v>
      </c>
      <c r="I86" s="68">
        <v>78</v>
      </c>
      <c r="J86" s="68">
        <v>88</v>
      </c>
      <c r="K86" s="68">
        <v>83</v>
      </c>
      <c r="L86" s="68">
        <v>64</v>
      </c>
      <c r="M86" s="57">
        <f t="shared" si="5"/>
        <v>1481</v>
      </c>
      <c r="N86" s="57">
        <f t="shared" si="5"/>
        <v>1565</v>
      </c>
      <c r="O86" s="57">
        <f t="shared" si="8"/>
        <v>1501</v>
      </c>
      <c r="P86" s="69">
        <f t="shared" si="6"/>
        <v>71.37069547602971</v>
      </c>
      <c r="Q86" s="69">
        <f t="shared" si="6"/>
        <v>67.53993610223642</v>
      </c>
      <c r="R86" s="69">
        <f t="shared" si="6"/>
        <v>68.48767488341106</v>
      </c>
      <c r="S86" s="69">
        <f t="shared" si="7"/>
        <v>-5.36741214057507</v>
      </c>
      <c r="T86" s="70">
        <f t="shared" si="7"/>
        <v>1.4032272398659558</v>
      </c>
      <c r="U86" s="57" t="s">
        <v>75</v>
      </c>
    </row>
    <row r="87" spans="1:21" ht="30">
      <c r="A87" s="57">
        <f t="shared" si="9"/>
        <v>9</v>
      </c>
      <c r="B87" s="57" t="s">
        <v>76</v>
      </c>
      <c r="C87" s="57">
        <v>596</v>
      </c>
      <c r="D87" s="57">
        <v>628</v>
      </c>
      <c r="E87" s="57">
        <v>600</v>
      </c>
      <c r="F87" s="68">
        <v>77</v>
      </c>
      <c r="G87" s="68">
        <v>61</v>
      </c>
      <c r="H87" s="68">
        <v>75</v>
      </c>
      <c r="I87" s="68">
        <v>0</v>
      </c>
      <c r="J87" s="68">
        <v>13</v>
      </c>
      <c r="K87" s="68">
        <v>0</v>
      </c>
      <c r="L87" s="68">
        <v>0</v>
      </c>
      <c r="M87" s="57">
        <f t="shared" si="5"/>
        <v>686</v>
      </c>
      <c r="N87" s="57">
        <f t="shared" si="5"/>
        <v>689</v>
      </c>
      <c r="O87" s="57">
        <f t="shared" si="8"/>
        <v>675</v>
      </c>
      <c r="P87" s="69">
        <f t="shared" si="6"/>
        <v>86.88046647230321</v>
      </c>
      <c r="Q87" s="69">
        <f t="shared" si="6"/>
        <v>91.14658925979681</v>
      </c>
      <c r="R87" s="69">
        <f t="shared" si="6"/>
        <v>88.88888888888889</v>
      </c>
      <c r="S87" s="69">
        <f t="shared" si="7"/>
        <v>4.910335960101705</v>
      </c>
      <c r="T87" s="70">
        <f t="shared" si="7"/>
        <v>-2.4769992922859245</v>
      </c>
      <c r="U87" s="57" t="s">
        <v>76</v>
      </c>
    </row>
    <row r="88" spans="1:21" ht="28.5">
      <c r="A88" s="58"/>
      <c r="B88" s="65" t="s">
        <v>112</v>
      </c>
      <c r="C88" s="65">
        <v>18627</v>
      </c>
      <c r="D88" s="65">
        <v>18065</v>
      </c>
      <c r="E88" s="65">
        <v>17288</v>
      </c>
      <c r="F88" s="66">
        <v>2298</v>
      </c>
      <c r="G88" s="66">
        <v>1950</v>
      </c>
      <c r="H88" s="66">
        <v>1688</v>
      </c>
      <c r="I88" s="66">
        <v>255</v>
      </c>
      <c r="J88" s="66">
        <v>739</v>
      </c>
      <c r="K88" s="66">
        <v>764</v>
      </c>
      <c r="L88" s="66">
        <v>252</v>
      </c>
      <c r="M88" s="65">
        <f t="shared" si="5"/>
        <v>21664</v>
      </c>
      <c r="N88" s="65">
        <f t="shared" si="5"/>
        <v>20779</v>
      </c>
      <c r="O88" s="65">
        <f t="shared" si="8"/>
        <v>19231</v>
      </c>
      <c r="P88" s="67">
        <f t="shared" si="6"/>
        <v>85.98135155096011</v>
      </c>
      <c r="Q88" s="67">
        <f t="shared" si="6"/>
        <v>86.93873622407239</v>
      </c>
      <c r="R88" s="67">
        <f t="shared" si="6"/>
        <v>89.8965212417451</v>
      </c>
      <c r="S88" s="67">
        <f t="shared" si="7"/>
        <v>1.1134794415796563</v>
      </c>
      <c r="T88" s="67">
        <f t="shared" si="7"/>
        <v>3.4021486234277063</v>
      </c>
      <c r="U88" s="65" t="s">
        <v>112</v>
      </c>
    </row>
    <row r="89" spans="1:21" ht="15">
      <c r="A89" s="57">
        <f t="shared" si="9"/>
        <v>1</v>
      </c>
      <c r="B89" s="57" t="s">
        <v>77</v>
      </c>
      <c r="C89" s="57">
        <v>5544</v>
      </c>
      <c r="D89" s="57">
        <v>5496</v>
      </c>
      <c r="E89" s="57">
        <v>5283</v>
      </c>
      <c r="F89" s="68">
        <v>436</v>
      </c>
      <c r="G89" s="68">
        <v>265</v>
      </c>
      <c r="H89" s="68">
        <v>186</v>
      </c>
      <c r="I89" s="68">
        <v>1</v>
      </c>
      <c r="J89" s="68">
        <v>520</v>
      </c>
      <c r="K89" s="68">
        <v>523</v>
      </c>
      <c r="L89" s="68">
        <v>0</v>
      </c>
      <c r="M89" s="57">
        <f t="shared" si="5"/>
        <v>6500</v>
      </c>
      <c r="N89" s="57">
        <f t="shared" si="5"/>
        <v>6284</v>
      </c>
      <c r="O89" s="57">
        <f t="shared" si="8"/>
        <v>5470</v>
      </c>
      <c r="P89" s="69">
        <f t="shared" si="6"/>
        <v>85.29230769230769</v>
      </c>
      <c r="Q89" s="69">
        <f t="shared" si="6"/>
        <v>87.46021642266072</v>
      </c>
      <c r="R89" s="69">
        <f t="shared" si="6"/>
        <v>96.58135283363802</v>
      </c>
      <c r="S89" s="69">
        <f t="shared" si="7"/>
        <v>2.541740033783327</v>
      </c>
      <c r="T89" s="69">
        <f t="shared" si="7"/>
        <v>10.428897599450764</v>
      </c>
      <c r="U89" s="57" t="s">
        <v>77</v>
      </c>
    </row>
    <row r="90" spans="1:21" ht="15">
      <c r="A90" s="57">
        <f t="shared" si="9"/>
        <v>2</v>
      </c>
      <c r="B90" s="57" t="s">
        <v>78</v>
      </c>
      <c r="C90" s="57">
        <v>1217</v>
      </c>
      <c r="D90" s="57">
        <v>1199</v>
      </c>
      <c r="E90" s="57">
        <v>1054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57">
        <f t="shared" si="5"/>
        <v>1217</v>
      </c>
      <c r="N90" s="57">
        <f t="shared" si="5"/>
        <v>1199</v>
      </c>
      <c r="O90" s="57">
        <f t="shared" si="8"/>
        <v>1054</v>
      </c>
      <c r="P90" s="69">
        <f t="shared" si="6"/>
        <v>100</v>
      </c>
      <c r="Q90" s="69">
        <f t="shared" si="6"/>
        <v>100</v>
      </c>
      <c r="R90" s="69">
        <f t="shared" si="6"/>
        <v>100</v>
      </c>
      <c r="S90" s="69">
        <f t="shared" si="7"/>
        <v>0</v>
      </c>
      <c r="T90" s="69">
        <f t="shared" si="7"/>
        <v>0</v>
      </c>
      <c r="U90" s="57" t="s">
        <v>78</v>
      </c>
    </row>
    <row r="91" spans="1:21" ht="30">
      <c r="A91" s="57">
        <f t="shared" si="9"/>
        <v>3</v>
      </c>
      <c r="B91" s="57" t="s">
        <v>79</v>
      </c>
      <c r="C91" s="57">
        <v>1323</v>
      </c>
      <c r="D91" s="57">
        <v>1317</v>
      </c>
      <c r="E91" s="57">
        <v>1314</v>
      </c>
      <c r="F91" s="68">
        <v>299</v>
      </c>
      <c r="G91" s="68">
        <v>166</v>
      </c>
      <c r="H91" s="68">
        <v>136</v>
      </c>
      <c r="I91" s="68">
        <v>45</v>
      </c>
      <c r="J91" s="68">
        <v>58</v>
      </c>
      <c r="K91" s="68">
        <v>43</v>
      </c>
      <c r="L91" s="68">
        <v>43</v>
      </c>
      <c r="M91" s="57">
        <f t="shared" si="5"/>
        <v>1680</v>
      </c>
      <c r="N91" s="57">
        <f t="shared" si="5"/>
        <v>1526</v>
      </c>
      <c r="O91" s="57">
        <f t="shared" si="8"/>
        <v>1495</v>
      </c>
      <c r="P91" s="69">
        <f t="shared" si="6"/>
        <v>78.75</v>
      </c>
      <c r="Q91" s="69">
        <f t="shared" si="6"/>
        <v>86.30406290956749</v>
      </c>
      <c r="R91" s="69">
        <f t="shared" si="6"/>
        <v>87.89297658862876</v>
      </c>
      <c r="S91" s="69">
        <f t="shared" si="7"/>
        <v>9.592460837546028</v>
      </c>
      <c r="T91" s="70">
        <f t="shared" si="7"/>
        <v>1.8410647488591394</v>
      </c>
      <c r="U91" s="57" t="s">
        <v>79</v>
      </c>
    </row>
    <row r="92" spans="1:21" ht="30">
      <c r="A92" s="57">
        <f t="shared" si="9"/>
        <v>4</v>
      </c>
      <c r="B92" s="57" t="s">
        <v>80</v>
      </c>
      <c r="C92" s="57">
        <v>917</v>
      </c>
      <c r="D92" s="57">
        <v>937</v>
      </c>
      <c r="E92" s="57">
        <v>859</v>
      </c>
      <c r="F92" s="68">
        <v>51</v>
      </c>
      <c r="G92" s="68">
        <v>200</v>
      </c>
      <c r="H92" s="68">
        <v>193</v>
      </c>
      <c r="I92" s="68">
        <v>0</v>
      </c>
      <c r="J92" s="68">
        <v>17</v>
      </c>
      <c r="K92" s="68">
        <v>6</v>
      </c>
      <c r="L92" s="68">
        <v>0</v>
      </c>
      <c r="M92" s="57">
        <f t="shared" si="5"/>
        <v>985</v>
      </c>
      <c r="N92" s="57">
        <f t="shared" si="5"/>
        <v>1143</v>
      </c>
      <c r="O92" s="57">
        <f t="shared" si="8"/>
        <v>1052</v>
      </c>
      <c r="P92" s="69">
        <f t="shared" si="6"/>
        <v>93.09644670050761</v>
      </c>
      <c r="Q92" s="69">
        <f t="shared" si="6"/>
        <v>81.97725284339458</v>
      </c>
      <c r="R92" s="69">
        <f t="shared" si="6"/>
        <v>81.65399239543726</v>
      </c>
      <c r="S92" s="69">
        <f t="shared" si="7"/>
        <v>-11.943736040628508</v>
      </c>
      <c r="T92" s="70">
        <f t="shared" si="7"/>
        <v>-0.3943294471880705</v>
      </c>
      <c r="U92" s="57" t="s">
        <v>80</v>
      </c>
    </row>
    <row r="93" spans="1:21" ht="30">
      <c r="A93" s="57">
        <f t="shared" si="9"/>
        <v>5</v>
      </c>
      <c r="B93" s="57" t="s">
        <v>81</v>
      </c>
      <c r="C93" s="57">
        <v>1263</v>
      </c>
      <c r="D93" s="57">
        <v>1230</v>
      </c>
      <c r="E93" s="57">
        <v>1119</v>
      </c>
      <c r="F93" s="68">
        <v>218</v>
      </c>
      <c r="G93" s="68">
        <v>181</v>
      </c>
      <c r="H93" s="68">
        <v>160</v>
      </c>
      <c r="I93" s="68">
        <v>7</v>
      </c>
      <c r="J93" s="68">
        <v>22</v>
      </c>
      <c r="K93" s="68">
        <v>8</v>
      </c>
      <c r="L93" s="68">
        <v>7</v>
      </c>
      <c r="M93" s="57">
        <f t="shared" si="5"/>
        <v>1503</v>
      </c>
      <c r="N93" s="57">
        <f t="shared" si="5"/>
        <v>1419</v>
      </c>
      <c r="O93" s="57">
        <f t="shared" si="8"/>
        <v>1286</v>
      </c>
      <c r="P93" s="69">
        <f t="shared" si="6"/>
        <v>84.03193612774452</v>
      </c>
      <c r="Q93" s="69">
        <f t="shared" si="6"/>
        <v>86.68076109936575</v>
      </c>
      <c r="R93" s="69">
        <f t="shared" si="6"/>
        <v>87.0139968895801</v>
      </c>
      <c r="S93" s="69">
        <f t="shared" si="7"/>
        <v>3.152164633687036</v>
      </c>
      <c r="T93" s="70">
        <f t="shared" si="7"/>
        <v>0.38444031407655643</v>
      </c>
      <c r="U93" s="57" t="s">
        <v>81</v>
      </c>
    </row>
    <row r="94" spans="1:21" ht="15">
      <c r="A94" s="57">
        <f t="shared" si="9"/>
        <v>6</v>
      </c>
      <c r="B94" s="57" t="s">
        <v>82</v>
      </c>
      <c r="C94" s="57">
        <v>3109</v>
      </c>
      <c r="D94" s="57">
        <v>2958</v>
      </c>
      <c r="E94" s="57">
        <v>2862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57">
        <f t="shared" si="5"/>
        <v>3109</v>
      </c>
      <c r="N94" s="57">
        <f t="shared" si="5"/>
        <v>2958</v>
      </c>
      <c r="O94" s="57">
        <f t="shared" si="8"/>
        <v>2862</v>
      </c>
      <c r="P94" s="69">
        <f t="shared" si="6"/>
        <v>100</v>
      </c>
      <c r="Q94" s="69">
        <f t="shared" si="6"/>
        <v>100</v>
      </c>
      <c r="R94" s="69">
        <f t="shared" si="6"/>
        <v>100</v>
      </c>
      <c r="S94" s="69">
        <f t="shared" si="7"/>
        <v>0</v>
      </c>
      <c r="T94" s="69">
        <f t="shared" si="7"/>
        <v>0</v>
      </c>
      <c r="U94" s="57" t="s">
        <v>82</v>
      </c>
    </row>
    <row r="95" spans="1:21" ht="15">
      <c r="A95" s="57">
        <f t="shared" si="9"/>
        <v>7</v>
      </c>
      <c r="B95" s="57" t="s">
        <v>83</v>
      </c>
      <c r="C95" s="57">
        <v>5254</v>
      </c>
      <c r="D95" s="57">
        <v>4928</v>
      </c>
      <c r="E95" s="57">
        <v>4797</v>
      </c>
      <c r="F95" s="68">
        <v>1294</v>
      </c>
      <c r="G95" s="68">
        <v>1138</v>
      </c>
      <c r="H95" s="68">
        <v>1013</v>
      </c>
      <c r="I95" s="68">
        <v>202</v>
      </c>
      <c r="J95" s="68">
        <v>122</v>
      </c>
      <c r="K95" s="68">
        <v>184</v>
      </c>
      <c r="L95" s="68">
        <v>202</v>
      </c>
      <c r="M95" s="57">
        <f t="shared" si="5"/>
        <v>6670</v>
      </c>
      <c r="N95" s="57">
        <f t="shared" si="5"/>
        <v>6250</v>
      </c>
      <c r="O95" s="57">
        <f t="shared" si="8"/>
        <v>6012</v>
      </c>
      <c r="P95" s="69">
        <f t="shared" si="6"/>
        <v>78.77061469265367</v>
      </c>
      <c r="Q95" s="69">
        <f t="shared" si="6"/>
        <v>78.848</v>
      </c>
      <c r="R95" s="69">
        <f t="shared" si="6"/>
        <v>79.79041916167665</v>
      </c>
      <c r="S95" s="69">
        <f t="shared" si="7"/>
        <v>0.09824133993149076</v>
      </c>
      <c r="T95" s="69">
        <f t="shared" si="7"/>
        <v>1.1952353410063097</v>
      </c>
      <c r="U95" s="57" t="s">
        <v>83</v>
      </c>
    </row>
    <row r="96" spans="1:21" ht="28.5">
      <c r="A96" s="58"/>
      <c r="B96" s="65" t="s">
        <v>113</v>
      </c>
      <c r="C96" s="65">
        <v>0</v>
      </c>
      <c r="D96" s="65">
        <v>4190</v>
      </c>
      <c r="E96" s="65">
        <v>4481</v>
      </c>
      <c r="F96" s="66">
        <v>0</v>
      </c>
      <c r="G96" s="66">
        <v>108</v>
      </c>
      <c r="H96" s="66">
        <v>326</v>
      </c>
      <c r="I96" s="66">
        <v>127</v>
      </c>
      <c r="J96" s="66">
        <v>0</v>
      </c>
      <c r="K96" s="66">
        <v>155</v>
      </c>
      <c r="L96" s="66">
        <v>76</v>
      </c>
      <c r="M96" s="65">
        <f t="shared" si="5"/>
        <v>0</v>
      </c>
      <c r="N96" s="65">
        <f t="shared" si="5"/>
        <v>4453</v>
      </c>
      <c r="O96" s="65">
        <f t="shared" si="8"/>
        <v>4934</v>
      </c>
      <c r="P96" s="67"/>
      <c r="Q96" s="67">
        <f aca="true" t="shared" si="10" ref="Q96:R98">D96*100/N96</f>
        <v>94.09386930159442</v>
      </c>
      <c r="R96" s="67">
        <f t="shared" si="10"/>
        <v>90.81880826915281</v>
      </c>
      <c r="S96" s="67"/>
      <c r="T96" s="67">
        <f>R96*100/Q96-100</f>
        <v>-3.4806316891318545</v>
      </c>
      <c r="U96" s="65" t="s">
        <v>113</v>
      </c>
    </row>
    <row r="97" spans="1:21" ht="15">
      <c r="A97" s="57">
        <f t="shared" si="9"/>
        <v>1</v>
      </c>
      <c r="B97" s="57" t="s">
        <v>84</v>
      </c>
      <c r="C97" s="57">
        <v>0</v>
      </c>
      <c r="D97" s="57">
        <v>3579</v>
      </c>
      <c r="E97" s="57">
        <v>3856</v>
      </c>
      <c r="F97" s="68">
        <v>0</v>
      </c>
      <c r="G97" s="68">
        <v>40</v>
      </c>
      <c r="H97" s="68">
        <v>279</v>
      </c>
      <c r="I97" s="68">
        <v>124</v>
      </c>
      <c r="J97" s="68">
        <v>0</v>
      </c>
      <c r="K97" s="68">
        <v>155</v>
      </c>
      <c r="L97" s="68">
        <v>76</v>
      </c>
      <c r="M97" s="57">
        <f t="shared" si="5"/>
        <v>0</v>
      </c>
      <c r="N97" s="57">
        <f t="shared" si="5"/>
        <v>3774</v>
      </c>
      <c r="O97" s="57">
        <f t="shared" si="8"/>
        <v>4259</v>
      </c>
      <c r="P97" s="69"/>
      <c r="Q97" s="69">
        <f t="shared" si="10"/>
        <v>94.83306836248013</v>
      </c>
      <c r="R97" s="69">
        <f t="shared" si="10"/>
        <v>90.53768490255929</v>
      </c>
      <c r="S97" s="69"/>
      <c r="T97" s="69">
        <f>R97*100/Q97-100</f>
        <v>-4.529415249438742</v>
      </c>
      <c r="U97" s="57" t="s">
        <v>84</v>
      </c>
    </row>
    <row r="98" spans="1:21" ht="15">
      <c r="A98" s="57">
        <f t="shared" si="9"/>
        <v>2</v>
      </c>
      <c r="B98" s="57" t="s">
        <v>85</v>
      </c>
      <c r="C98" s="57">
        <v>0</v>
      </c>
      <c r="D98" s="57">
        <v>611</v>
      </c>
      <c r="E98" s="57">
        <v>625</v>
      </c>
      <c r="F98" s="68">
        <v>0</v>
      </c>
      <c r="G98" s="68">
        <v>68</v>
      </c>
      <c r="H98" s="68">
        <v>47</v>
      </c>
      <c r="I98" s="68">
        <v>3</v>
      </c>
      <c r="J98" s="68">
        <v>0</v>
      </c>
      <c r="K98" s="68">
        <v>0</v>
      </c>
      <c r="L98" s="68">
        <v>0</v>
      </c>
      <c r="M98" s="57">
        <f t="shared" si="5"/>
        <v>0</v>
      </c>
      <c r="N98" s="57">
        <f t="shared" si="5"/>
        <v>679</v>
      </c>
      <c r="O98" s="57">
        <f t="shared" si="8"/>
        <v>675</v>
      </c>
      <c r="P98" s="69"/>
      <c r="Q98" s="69">
        <f t="shared" si="10"/>
        <v>89.98527245949926</v>
      </c>
      <c r="R98" s="69">
        <f t="shared" si="10"/>
        <v>92.5925925925926</v>
      </c>
      <c r="S98" s="69"/>
      <c r="T98" s="69">
        <f>R98*100/Q98-100</f>
        <v>2.8974965145177976</v>
      </c>
      <c r="U98" s="57" t="s">
        <v>85</v>
      </c>
    </row>
  </sheetData>
  <sheetProtection/>
  <mergeCells count="7">
    <mergeCell ref="A1:U1"/>
    <mergeCell ref="C2:E2"/>
    <mergeCell ref="F2:H2"/>
    <mergeCell ref="J2:L2"/>
    <mergeCell ref="M2:O2"/>
    <mergeCell ref="P2:R2"/>
    <mergeCell ref="S2:T2"/>
  </mergeCells>
  <printOptions/>
  <pageMargins left="0.7" right="0.7" top="0.75" bottom="0.75" header="0.3" footer="0.3"/>
  <pageSetup fitToHeight="0" fitToWidth="1" horizontalDpi="600" verticalDpi="600" orientation="landscape" paperSize="9" scale="53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60" zoomScalePageLayoutView="0" workbookViewId="0" topLeftCell="A61">
      <selection activeCell="A91" sqref="A91"/>
    </sheetView>
  </sheetViews>
  <sheetFormatPr defaultColWidth="9.140625" defaultRowHeight="15"/>
  <cols>
    <col min="1" max="1" width="9.140625" style="45" customWidth="1"/>
    <col min="2" max="2" width="39.28125" style="45" customWidth="1"/>
    <col min="3" max="3" width="12.7109375" style="45" customWidth="1"/>
    <col min="4" max="4" width="17.8515625" style="45" customWidth="1"/>
    <col min="5" max="5" width="15.57421875" style="45" customWidth="1"/>
    <col min="6" max="16384" width="9.140625" style="45" customWidth="1"/>
  </cols>
  <sheetData>
    <row r="1" spans="1:10" ht="45" customHeight="1">
      <c r="A1" s="99" t="s">
        <v>226</v>
      </c>
      <c r="B1" s="99"/>
      <c r="C1" s="99"/>
      <c r="D1" s="99"/>
      <c r="E1" s="99"/>
      <c r="F1" s="52"/>
      <c r="G1" s="52"/>
      <c r="H1" s="52"/>
      <c r="I1" s="52"/>
      <c r="J1" s="52"/>
    </row>
    <row r="2" spans="1:5" ht="55.5" customHeight="1">
      <c r="A2" s="46" t="s">
        <v>135</v>
      </c>
      <c r="B2" s="46" t="s">
        <v>136</v>
      </c>
      <c r="C2" s="47" t="s">
        <v>224</v>
      </c>
      <c r="D2" s="47" t="s">
        <v>225</v>
      </c>
      <c r="E2" s="47" t="s">
        <v>223</v>
      </c>
    </row>
    <row r="3" spans="1:5" ht="15.75">
      <c r="A3" s="48">
        <f>1+A89</f>
        <v>1</v>
      </c>
      <c r="B3" s="49" t="s">
        <v>158</v>
      </c>
      <c r="C3" s="46">
        <v>1899</v>
      </c>
      <c r="D3" s="46">
        <v>1626</v>
      </c>
      <c r="E3" s="73">
        <f>D3*100/C3-100</f>
        <v>-14.375987361769347</v>
      </c>
    </row>
    <row r="4" spans="1:5" ht="15.75">
      <c r="A4" s="48">
        <f>1+A3</f>
        <v>2</v>
      </c>
      <c r="B4" s="49" t="s">
        <v>164</v>
      </c>
      <c r="C4" s="46">
        <v>1807</v>
      </c>
      <c r="D4" s="46">
        <v>1245</v>
      </c>
      <c r="E4" s="73">
        <f>D4*100/C4-100</f>
        <v>-31.101272827891535</v>
      </c>
    </row>
    <row r="5" spans="1:5" ht="15.75">
      <c r="A5" s="48">
        <f>1+A4</f>
        <v>3</v>
      </c>
      <c r="B5" s="49" t="s">
        <v>165</v>
      </c>
      <c r="C5" s="46">
        <v>1475</v>
      </c>
      <c r="D5" s="46">
        <v>1250</v>
      </c>
      <c r="E5" s="73">
        <f>D5*100/C5-100</f>
        <v>-15.254237288135599</v>
      </c>
    </row>
    <row r="6" spans="1:5" ht="15.75">
      <c r="A6" s="48">
        <f>1+A5</f>
        <v>4</v>
      </c>
      <c r="B6" s="49" t="s">
        <v>166</v>
      </c>
      <c r="C6" s="46">
        <v>881</v>
      </c>
      <c r="D6" s="46">
        <v>645</v>
      </c>
      <c r="E6" s="73">
        <f>D6*100/C6-100</f>
        <v>-26.7877412031782</v>
      </c>
    </row>
    <row r="7" spans="1:5" ht="15.75">
      <c r="A7" s="48">
        <f>1+A6</f>
        <v>5</v>
      </c>
      <c r="B7" s="49" t="s">
        <v>167</v>
      </c>
      <c r="C7" s="46">
        <v>407</v>
      </c>
      <c r="D7" s="46">
        <v>336</v>
      </c>
      <c r="E7" s="73">
        <f>D7*100/C7-100</f>
        <v>-17.44471744471744</v>
      </c>
    </row>
    <row r="8" spans="1:5" ht="15.75">
      <c r="A8" s="48">
        <f>1+A7</f>
        <v>6</v>
      </c>
      <c r="B8" s="49" t="s">
        <v>168</v>
      </c>
      <c r="C8" s="46">
        <v>665</v>
      </c>
      <c r="D8" s="46">
        <v>564</v>
      </c>
      <c r="E8" s="73">
        <f>D8*100/C8-100</f>
        <v>-15.187969924812023</v>
      </c>
    </row>
    <row r="9" spans="1:5" ht="15.75">
      <c r="A9" s="48">
        <f>1+A8</f>
        <v>7</v>
      </c>
      <c r="B9" s="49" t="s">
        <v>169</v>
      </c>
      <c r="C9" s="46">
        <v>646</v>
      </c>
      <c r="D9" s="46">
        <v>549</v>
      </c>
      <c r="E9" s="73">
        <f>D9*100/C9-100</f>
        <v>-15.015479876160995</v>
      </c>
    </row>
    <row r="10" spans="1:5" ht="15.75">
      <c r="A10" s="48">
        <f>1+A9</f>
        <v>8</v>
      </c>
      <c r="B10" s="49" t="s">
        <v>170</v>
      </c>
      <c r="C10" s="46">
        <v>1116</v>
      </c>
      <c r="D10" s="46">
        <v>657</v>
      </c>
      <c r="E10" s="73">
        <f>D10*100/C10-100</f>
        <v>-41.12903225806452</v>
      </c>
    </row>
    <row r="11" spans="1:5" ht="15.75">
      <c r="A11" s="48">
        <f>1+A10</f>
        <v>9</v>
      </c>
      <c r="B11" s="49" t="s">
        <v>171</v>
      </c>
      <c r="C11" s="46">
        <v>1012</v>
      </c>
      <c r="D11" s="46">
        <v>935</v>
      </c>
      <c r="E11" s="73">
        <f>D11*100/C11-100</f>
        <v>-7.608695652173907</v>
      </c>
    </row>
    <row r="12" spans="1:5" ht="15.75">
      <c r="A12" s="48">
        <f>1+A11</f>
        <v>10</v>
      </c>
      <c r="B12" s="49" t="s">
        <v>172</v>
      </c>
      <c r="C12" s="46">
        <v>524</v>
      </c>
      <c r="D12" s="46">
        <v>412</v>
      </c>
      <c r="E12" s="73">
        <f>D12*100/C12-100</f>
        <v>-21.37404580152672</v>
      </c>
    </row>
    <row r="13" spans="1:5" ht="15.75">
      <c r="A13" s="48">
        <f>1+A12</f>
        <v>11</v>
      </c>
      <c r="B13" s="49" t="s">
        <v>216</v>
      </c>
      <c r="C13" s="46">
        <v>500</v>
      </c>
      <c r="D13" s="46">
        <v>466</v>
      </c>
      <c r="E13" s="73">
        <f>D13*100/C13-100</f>
        <v>-6.799999999999997</v>
      </c>
    </row>
    <row r="14" spans="1:5" ht="15.75">
      <c r="A14" s="48">
        <f>1+A13</f>
        <v>12</v>
      </c>
      <c r="B14" s="49" t="s">
        <v>211</v>
      </c>
      <c r="C14" s="46">
        <v>2634</v>
      </c>
      <c r="D14" s="46">
        <f>2289+5</f>
        <v>2294</v>
      </c>
      <c r="E14" s="73">
        <f>D14*100/C14-100</f>
        <v>-12.908124525436605</v>
      </c>
    </row>
    <row r="15" spans="1:5" ht="15.75">
      <c r="A15" s="48">
        <f>1+A14</f>
        <v>13</v>
      </c>
      <c r="B15" s="49" t="s">
        <v>173</v>
      </c>
      <c r="C15" s="46">
        <v>692</v>
      </c>
      <c r="D15" s="46">
        <v>597</v>
      </c>
      <c r="E15" s="73">
        <f>D15*100/C15-100</f>
        <v>-13.728323699421964</v>
      </c>
    </row>
    <row r="16" spans="1:5" ht="15.75">
      <c r="A16" s="48">
        <f>1+A15</f>
        <v>14</v>
      </c>
      <c r="B16" s="49" t="s">
        <v>174</v>
      </c>
      <c r="C16" s="46">
        <v>4886</v>
      </c>
      <c r="D16" s="46">
        <v>3601</v>
      </c>
      <c r="E16" s="73">
        <f>D16*100/C16-100</f>
        <v>-26.299631600491196</v>
      </c>
    </row>
    <row r="17" spans="1:5" ht="15.75">
      <c r="A17" s="48">
        <f>1+A16</f>
        <v>15</v>
      </c>
      <c r="B17" s="49" t="s">
        <v>142</v>
      </c>
      <c r="C17" s="46">
        <v>216</v>
      </c>
      <c r="D17" s="46">
        <v>178</v>
      </c>
      <c r="E17" s="73">
        <f>D17*100/C17-100</f>
        <v>-17.592592592592595</v>
      </c>
    </row>
    <row r="18" spans="1:5" ht="15.75">
      <c r="A18" s="48">
        <f>1+A17</f>
        <v>16</v>
      </c>
      <c r="B18" s="49" t="s">
        <v>175</v>
      </c>
      <c r="C18" s="46">
        <v>781</v>
      </c>
      <c r="D18" s="46">
        <v>615</v>
      </c>
      <c r="E18" s="73">
        <f>D18*100/C18-100</f>
        <v>-21.254801536491684</v>
      </c>
    </row>
    <row r="19" spans="1:5" ht="15.75">
      <c r="A19" s="48">
        <f>1+A18</f>
        <v>17</v>
      </c>
      <c r="B19" s="49" t="s">
        <v>176</v>
      </c>
      <c r="C19" s="46">
        <v>413</v>
      </c>
      <c r="D19" s="46">
        <v>318</v>
      </c>
      <c r="E19" s="73">
        <f>D19*100/C19-100</f>
        <v>-23.002421307506054</v>
      </c>
    </row>
    <row r="20" spans="1:5" ht="15.75">
      <c r="A20" s="48">
        <f>1+A19</f>
        <v>18</v>
      </c>
      <c r="B20" s="49" t="s">
        <v>177</v>
      </c>
      <c r="C20" s="46">
        <v>476</v>
      </c>
      <c r="D20" s="46">
        <f>438+17</f>
        <v>455</v>
      </c>
      <c r="E20" s="73">
        <f>D20*100/C20-100</f>
        <v>-4.411764705882348</v>
      </c>
    </row>
    <row r="21" spans="1:5" ht="15.75">
      <c r="A21" s="48">
        <f>1+A20</f>
        <v>19</v>
      </c>
      <c r="B21" s="49" t="s">
        <v>144</v>
      </c>
      <c r="C21" s="46">
        <v>130</v>
      </c>
      <c r="D21" s="46">
        <v>137</v>
      </c>
      <c r="E21" s="73">
        <f>D21*100/C21-100</f>
        <v>5.384615384615387</v>
      </c>
    </row>
    <row r="22" spans="1:5" ht="15.75">
      <c r="A22" s="48">
        <f>1+A21</f>
        <v>20</v>
      </c>
      <c r="B22" s="49" t="s">
        <v>178</v>
      </c>
      <c r="C22" s="46">
        <v>4549</v>
      </c>
      <c r="D22" s="46">
        <v>2917</v>
      </c>
      <c r="E22" s="73">
        <f>D22*100/C22-100</f>
        <v>-35.87601670696857</v>
      </c>
    </row>
    <row r="23" spans="1:5" ht="15.75">
      <c r="A23" s="48">
        <f>1+A22</f>
        <v>21</v>
      </c>
      <c r="B23" s="49" t="s">
        <v>179</v>
      </c>
      <c r="C23" s="46">
        <v>1331</v>
      </c>
      <c r="D23" s="46">
        <v>1135</v>
      </c>
      <c r="E23" s="73">
        <f>D23*100/C23-100</f>
        <v>-14.725770097670917</v>
      </c>
    </row>
    <row r="24" spans="1:5" ht="15.75">
      <c r="A24" s="48">
        <f>1+A23</f>
        <v>22</v>
      </c>
      <c r="B24" s="49" t="s">
        <v>180</v>
      </c>
      <c r="C24" s="46">
        <v>262</v>
      </c>
      <c r="D24" s="46">
        <v>217</v>
      </c>
      <c r="E24" s="73">
        <f>D24*100/C24-100</f>
        <v>-17.17557251908397</v>
      </c>
    </row>
    <row r="25" spans="1:5" ht="15.75">
      <c r="A25" s="48">
        <f>1+A24</f>
        <v>23</v>
      </c>
      <c r="B25" s="49" t="s">
        <v>159</v>
      </c>
      <c r="C25" s="46">
        <v>860</v>
      </c>
      <c r="D25" s="46">
        <v>563</v>
      </c>
      <c r="E25" s="73">
        <f>D25*100/C25-100</f>
        <v>-34.53488372093024</v>
      </c>
    </row>
    <row r="26" spans="1:5" ht="15.75">
      <c r="A26" s="48">
        <f>1+A25</f>
        <v>24</v>
      </c>
      <c r="B26" s="49" t="s">
        <v>160</v>
      </c>
      <c r="C26" s="46">
        <v>3800</v>
      </c>
      <c r="D26" s="46">
        <f>3076+19+9</f>
        <v>3104</v>
      </c>
      <c r="E26" s="73">
        <f>D26*100/C26-100</f>
        <v>-18.315789473684205</v>
      </c>
    </row>
    <row r="27" spans="1:5" ht="15.75">
      <c r="A27" s="48">
        <f>1+A26</f>
        <v>25</v>
      </c>
      <c r="B27" s="49" t="s">
        <v>181</v>
      </c>
      <c r="C27" s="46">
        <v>608</v>
      </c>
      <c r="D27" s="46">
        <v>593</v>
      </c>
      <c r="E27" s="73">
        <f>D27*100/C27-100</f>
        <v>-2.4671052631578902</v>
      </c>
    </row>
    <row r="28" spans="1:5" ht="15.75">
      <c r="A28" s="48">
        <f>1+A27</f>
        <v>26</v>
      </c>
      <c r="B28" s="49" t="s">
        <v>182</v>
      </c>
      <c r="C28" s="46">
        <v>685</v>
      </c>
      <c r="D28" s="46">
        <v>513</v>
      </c>
      <c r="E28" s="73">
        <f>D28*100/C28-100</f>
        <v>-25.109489051094897</v>
      </c>
    </row>
    <row r="29" spans="1:5" ht="15.75">
      <c r="A29" s="48">
        <f>1+A28</f>
        <v>27</v>
      </c>
      <c r="B29" s="49" t="s">
        <v>183</v>
      </c>
      <c r="C29" s="46">
        <v>1170</v>
      </c>
      <c r="D29" s="46">
        <v>877</v>
      </c>
      <c r="E29" s="73">
        <f>D29*100/C29-100</f>
        <v>-25.042735042735046</v>
      </c>
    </row>
    <row r="30" spans="1:5" ht="15.75">
      <c r="A30" s="48">
        <f>1+A29</f>
        <v>28</v>
      </c>
      <c r="B30" s="49" t="s">
        <v>184</v>
      </c>
      <c r="C30" s="46">
        <v>650</v>
      </c>
      <c r="D30" s="46">
        <v>487</v>
      </c>
      <c r="E30" s="73">
        <f>D30*100/C30-100</f>
        <v>-25.07692307692308</v>
      </c>
    </row>
    <row r="31" spans="1:5" ht="15.75">
      <c r="A31" s="48">
        <f>1+A30</f>
        <v>29</v>
      </c>
      <c r="B31" s="49" t="s">
        <v>185</v>
      </c>
      <c r="C31" s="46">
        <v>301</v>
      </c>
      <c r="D31" s="46">
        <v>286</v>
      </c>
      <c r="E31" s="73">
        <f>D31*100/C31-100</f>
        <v>-4.983388704318941</v>
      </c>
    </row>
    <row r="32" spans="1:5" ht="15.75">
      <c r="A32" s="48">
        <f>1+A31</f>
        <v>30</v>
      </c>
      <c r="B32" s="49" t="s">
        <v>213</v>
      </c>
      <c r="C32" s="46">
        <v>3074</v>
      </c>
      <c r="D32" s="46">
        <v>2516</v>
      </c>
      <c r="E32" s="73">
        <f>D32*100/C32-100</f>
        <v>-18.15224463240078</v>
      </c>
    </row>
    <row r="33" spans="1:5" ht="15.75">
      <c r="A33" s="48">
        <f>1+A32</f>
        <v>31</v>
      </c>
      <c r="B33" s="49" t="s">
        <v>186</v>
      </c>
      <c r="C33" s="46">
        <v>2465</v>
      </c>
      <c r="D33" s="46">
        <v>1745</v>
      </c>
      <c r="E33" s="73">
        <f>D33*100/C33-100</f>
        <v>-29.208924949290065</v>
      </c>
    </row>
    <row r="34" spans="1:5" ht="15.75">
      <c r="A34" s="48">
        <f>1+A33</f>
        <v>32</v>
      </c>
      <c r="B34" s="49" t="s">
        <v>187</v>
      </c>
      <c r="C34" s="46">
        <v>614</v>
      </c>
      <c r="D34" s="46">
        <v>506</v>
      </c>
      <c r="E34" s="73">
        <f>D34*100/C34-100</f>
        <v>-17.589576547231275</v>
      </c>
    </row>
    <row r="35" spans="1:5" ht="15.75">
      <c r="A35" s="48">
        <f>1+A34</f>
        <v>33</v>
      </c>
      <c r="B35" s="49" t="s">
        <v>217</v>
      </c>
      <c r="C35" s="46">
        <v>138</v>
      </c>
      <c r="D35" s="46">
        <v>96</v>
      </c>
      <c r="E35" s="73">
        <f>D35*100/C35-100</f>
        <v>-30.434782608695656</v>
      </c>
    </row>
    <row r="36" spans="1:5" ht="15.75">
      <c r="A36" s="48">
        <f>1+A35</f>
        <v>34</v>
      </c>
      <c r="B36" s="49" t="s">
        <v>188</v>
      </c>
      <c r="C36" s="46">
        <v>1731</v>
      </c>
      <c r="D36" s="46">
        <v>1396</v>
      </c>
      <c r="E36" s="73">
        <f>D36*100/C36-100</f>
        <v>-19.352975158867707</v>
      </c>
    </row>
    <row r="37" spans="1:5" ht="15.75">
      <c r="A37" s="48">
        <f>1+A36</f>
        <v>35</v>
      </c>
      <c r="B37" s="49" t="s">
        <v>189</v>
      </c>
      <c r="C37" s="46">
        <v>370</v>
      </c>
      <c r="D37" s="46">
        <v>284</v>
      </c>
      <c r="E37" s="73">
        <f>D37*100/C37-100</f>
        <v>-23.243243243243242</v>
      </c>
    </row>
    <row r="38" spans="1:5" ht="15.75">
      <c r="A38" s="48">
        <f>1+A37</f>
        <v>36</v>
      </c>
      <c r="B38" s="49" t="s">
        <v>190</v>
      </c>
      <c r="C38" s="46">
        <v>1600</v>
      </c>
      <c r="D38" s="46">
        <v>1191</v>
      </c>
      <c r="E38" s="73">
        <f>D38*100/C38-100</f>
        <v>-25.5625</v>
      </c>
    </row>
    <row r="39" spans="1:5" ht="15.75">
      <c r="A39" s="48">
        <f>1+A38</f>
        <v>37</v>
      </c>
      <c r="B39" s="49" t="s">
        <v>191</v>
      </c>
      <c r="C39" s="46">
        <v>1085</v>
      </c>
      <c r="D39" s="46">
        <v>808</v>
      </c>
      <c r="E39" s="73">
        <f>D39*100/C39-100</f>
        <v>-25.52995391705069</v>
      </c>
    </row>
    <row r="40" spans="1:5" ht="15.75">
      <c r="A40" s="48">
        <f>1+A39</f>
        <v>38</v>
      </c>
      <c r="B40" s="49" t="s">
        <v>192</v>
      </c>
      <c r="C40" s="46">
        <v>1654</v>
      </c>
      <c r="D40" s="46">
        <v>1257</v>
      </c>
      <c r="E40" s="73">
        <f>D40*100/C40-100</f>
        <v>-24.002418379685608</v>
      </c>
    </row>
    <row r="41" spans="1:5" ht="15.75">
      <c r="A41" s="48">
        <f>1+A40</f>
        <v>39</v>
      </c>
      <c r="B41" s="49" t="s">
        <v>193</v>
      </c>
      <c r="C41" s="46">
        <v>812</v>
      </c>
      <c r="D41" s="46">
        <v>755</v>
      </c>
      <c r="E41" s="73">
        <f>D41*100/C41-100</f>
        <v>-7.019704433497537</v>
      </c>
    </row>
    <row r="42" spans="1:5" ht="15.75">
      <c r="A42" s="48">
        <f>1+A41</f>
        <v>40</v>
      </c>
      <c r="B42" s="49" t="s">
        <v>194</v>
      </c>
      <c r="C42" s="46">
        <v>162</v>
      </c>
      <c r="D42" s="46">
        <v>181</v>
      </c>
      <c r="E42" s="73">
        <f>D42*100/C42-100</f>
        <v>11.728395061728392</v>
      </c>
    </row>
    <row r="43" spans="1:5" ht="15.75">
      <c r="A43" s="48">
        <f>1+A42</f>
        <v>41</v>
      </c>
      <c r="B43" s="49" t="s">
        <v>195</v>
      </c>
      <c r="C43" s="46">
        <v>1165</v>
      </c>
      <c r="D43" s="46">
        <f>866+10</f>
        <v>876</v>
      </c>
      <c r="E43" s="73">
        <f>D43*100/C43-100</f>
        <v>-24.806866952789704</v>
      </c>
    </row>
    <row r="44" spans="1:5" ht="15.75">
      <c r="A44" s="48">
        <f>1+A43</f>
        <v>42</v>
      </c>
      <c r="B44" s="49" t="s">
        <v>161</v>
      </c>
      <c r="C44" s="46">
        <v>3247</v>
      </c>
      <c r="D44" s="46">
        <v>2899</v>
      </c>
      <c r="E44" s="73">
        <f>D44*100/C44-100</f>
        <v>-10.717585463504776</v>
      </c>
    </row>
    <row r="45" spans="1:5" ht="15.75">
      <c r="A45" s="48">
        <f>1+A44</f>
        <v>43</v>
      </c>
      <c r="B45" s="49" t="s">
        <v>196</v>
      </c>
      <c r="C45" s="46">
        <v>644</v>
      </c>
      <c r="D45" s="46">
        <v>477</v>
      </c>
      <c r="E45" s="73">
        <f>D45*100/C45-100</f>
        <v>-25.931677018633536</v>
      </c>
    </row>
    <row r="46" spans="1:5" ht="15.75">
      <c r="A46" s="48">
        <f>1+A45</f>
        <v>44</v>
      </c>
      <c r="B46" s="49" t="s">
        <v>137</v>
      </c>
      <c r="C46" s="46">
        <v>90</v>
      </c>
      <c r="D46" s="46">
        <v>64</v>
      </c>
      <c r="E46" s="73">
        <f>D46*100/C46-100</f>
        <v>-28.888888888888886</v>
      </c>
    </row>
    <row r="47" spans="1:5" ht="15.75">
      <c r="A47" s="48">
        <f>1+A46</f>
        <v>45</v>
      </c>
      <c r="B47" s="49" t="s">
        <v>138</v>
      </c>
      <c r="C47" s="46">
        <v>222</v>
      </c>
      <c r="D47" s="46">
        <v>234</v>
      </c>
      <c r="E47" s="73">
        <f>D47*100/C47-100</f>
        <v>5.4054054054054035</v>
      </c>
    </row>
    <row r="48" spans="1:5" ht="15.75">
      <c r="A48" s="48">
        <f>1+A47</f>
        <v>46</v>
      </c>
      <c r="B48" s="49" t="s">
        <v>139</v>
      </c>
      <c r="C48" s="46">
        <v>1829</v>
      </c>
      <c r="D48" s="46">
        <v>1675</v>
      </c>
      <c r="E48" s="73">
        <f>D48*100/C48-100</f>
        <v>-8.419901585565881</v>
      </c>
    </row>
    <row r="49" spans="1:5" ht="15.75">
      <c r="A49" s="48">
        <f>1+A48</f>
        <v>47</v>
      </c>
      <c r="B49" s="49" t="s">
        <v>140</v>
      </c>
      <c r="C49" s="46">
        <v>632</v>
      </c>
      <c r="D49" s="46">
        <v>494</v>
      </c>
      <c r="E49" s="73">
        <f>D49*100/C49-100</f>
        <v>-21.835443037974684</v>
      </c>
    </row>
    <row r="50" spans="1:5" ht="15.75">
      <c r="A50" s="48">
        <f>1+A49</f>
        <v>48</v>
      </c>
      <c r="B50" s="49" t="s">
        <v>141</v>
      </c>
      <c r="C50" s="46">
        <v>80</v>
      </c>
      <c r="D50" s="46">
        <v>75</v>
      </c>
      <c r="E50" s="73">
        <f>D50*100/C50-100</f>
        <v>-6.25</v>
      </c>
    </row>
    <row r="51" spans="1:5" ht="15.75">
      <c r="A51" s="48">
        <f>1+A50</f>
        <v>49</v>
      </c>
      <c r="B51" s="49" t="s">
        <v>155</v>
      </c>
      <c r="C51" s="46">
        <v>0</v>
      </c>
      <c r="D51" s="46">
        <v>0</v>
      </c>
      <c r="E51" s="73">
        <v>0</v>
      </c>
    </row>
    <row r="52" spans="1:5" ht="15.75">
      <c r="A52" s="48">
        <f>1+A51</f>
        <v>50</v>
      </c>
      <c r="B52" s="49" t="s">
        <v>143</v>
      </c>
      <c r="C52" s="46">
        <v>36</v>
      </c>
      <c r="D52" s="46">
        <v>25</v>
      </c>
      <c r="E52" s="73">
        <f>D52*100/C52-100</f>
        <v>-30.555555555555557</v>
      </c>
    </row>
    <row r="53" spans="1:5" ht="15.75">
      <c r="A53" s="48">
        <f>1+A52</f>
        <v>51</v>
      </c>
      <c r="B53" s="49" t="s">
        <v>145</v>
      </c>
      <c r="C53" s="46">
        <v>498</v>
      </c>
      <c r="D53" s="46">
        <v>425</v>
      </c>
      <c r="E53" s="73">
        <f>D53*100/C53-100</f>
        <v>-14.658634538152612</v>
      </c>
    </row>
    <row r="54" spans="1:5" ht="15.75">
      <c r="A54" s="48">
        <f>1+A53</f>
        <v>52</v>
      </c>
      <c r="B54" s="49" t="s">
        <v>146</v>
      </c>
      <c r="C54" s="46">
        <v>1209</v>
      </c>
      <c r="D54" s="46">
        <v>1150</v>
      </c>
      <c r="E54" s="73">
        <f>D54*100/C54-100</f>
        <v>-4.880066170388744</v>
      </c>
    </row>
    <row r="55" spans="1:5" ht="15.75">
      <c r="A55" s="48">
        <f>1+A54</f>
        <v>53</v>
      </c>
      <c r="B55" s="49" t="s">
        <v>221</v>
      </c>
      <c r="C55" s="46">
        <v>450</v>
      </c>
      <c r="D55" s="46">
        <v>381</v>
      </c>
      <c r="E55" s="73">
        <f>D55*100/C55-100</f>
        <v>-15.333333333333329</v>
      </c>
    </row>
    <row r="56" spans="1:5" ht="15.75">
      <c r="A56" s="48">
        <f>1+A55</f>
        <v>54</v>
      </c>
      <c r="B56" s="49" t="s">
        <v>147</v>
      </c>
      <c r="C56" s="46">
        <v>503</v>
      </c>
      <c r="D56" s="46">
        <v>422</v>
      </c>
      <c r="E56" s="73">
        <f>D56*100/C56-100</f>
        <v>-16.10337972166998</v>
      </c>
    </row>
    <row r="57" spans="1:5" ht="15.75">
      <c r="A57" s="48">
        <f>1+A56</f>
        <v>55</v>
      </c>
      <c r="B57" s="49" t="s">
        <v>148</v>
      </c>
      <c r="C57" s="46">
        <v>402</v>
      </c>
      <c r="D57" s="46">
        <v>352</v>
      </c>
      <c r="E57" s="73">
        <f>D57*100/C57-100</f>
        <v>-12.437810945273625</v>
      </c>
    </row>
    <row r="58" spans="1:5" ht="15.75">
      <c r="A58" s="48">
        <f>1+A57</f>
        <v>56</v>
      </c>
      <c r="B58" s="49" t="s">
        <v>157</v>
      </c>
      <c r="C58" s="46">
        <v>781</v>
      </c>
      <c r="D58" s="46">
        <v>707</v>
      </c>
      <c r="E58" s="73">
        <f>D58*100/C58-100</f>
        <v>-9.475032010243282</v>
      </c>
    </row>
    <row r="59" spans="1:5" ht="15.75">
      <c r="A59" s="48">
        <f>1+A58</f>
        <v>57</v>
      </c>
      <c r="B59" s="49" t="s">
        <v>149</v>
      </c>
      <c r="C59" s="46">
        <v>189</v>
      </c>
      <c r="D59" s="46">
        <v>173</v>
      </c>
      <c r="E59" s="73">
        <f>D59*100/C59-100</f>
        <v>-8.465608465608469</v>
      </c>
    </row>
    <row r="60" spans="1:5" ht="15.75">
      <c r="A60" s="48">
        <f>1+A59</f>
        <v>58</v>
      </c>
      <c r="B60" s="49" t="s">
        <v>150</v>
      </c>
      <c r="C60" s="46">
        <v>793</v>
      </c>
      <c r="D60" s="46">
        <v>669</v>
      </c>
      <c r="E60" s="73">
        <f>D60*100/C60-100</f>
        <v>-15.63682219419924</v>
      </c>
    </row>
    <row r="61" spans="1:5" ht="15.75">
      <c r="A61" s="48">
        <f>1+A60</f>
        <v>59</v>
      </c>
      <c r="B61" s="49" t="s">
        <v>151</v>
      </c>
      <c r="C61" s="46">
        <v>166</v>
      </c>
      <c r="D61" s="46">
        <v>165</v>
      </c>
      <c r="E61" s="73">
        <f>D61*100/C61-100</f>
        <v>-0.6024096385542208</v>
      </c>
    </row>
    <row r="62" spans="1:5" ht="15.75">
      <c r="A62" s="48">
        <f>1+A61</f>
        <v>60</v>
      </c>
      <c r="B62" s="49" t="s">
        <v>152</v>
      </c>
      <c r="C62" s="46">
        <v>1326</v>
      </c>
      <c r="D62" s="46">
        <v>1170</v>
      </c>
      <c r="E62" s="73">
        <f>D62*100/C62-100</f>
        <v>-11.764705882352942</v>
      </c>
    </row>
    <row r="63" spans="1:5" ht="15.75">
      <c r="A63" s="48">
        <f>1+A62</f>
        <v>61</v>
      </c>
      <c r="B63" s="49" t="s">
        <v>153</v>
      </c>
      <c r="C63" s="46">
        <v>220</v>
      </c>
      <c r="D63" s="46">
        <v>204</v>
      </c>
      <c r="E63" s="73">
        <f>D63*100/C63-100</f>
        <v>-7.272727272727266</v>
      </c>
    </row>
    <row r="64" spans="1:5" ht="15.75">
      <c r="A64" s="48">
        <f>1+A63</f>
        <v>62</v>
      </c>
      <c r="B64" s="49" t="s">
        <v>156</v>
      </c>
      <c r="C64" s="46">
        <v>290</v>
      </c>
      <c r="D64" s="46">
        <v>176</v>
      </c>
      <c r="E64" s="73">
        <f>D64*100/C64-100</f>
        <v>-39.310344827586206</v>
      </c>
    </row>
    <row r="65" spans="1:5" ht="15.75">
      <c r="A65" s="48">
        <f>1+A64</f>
        <v>63</v>
      </c>
      <c r="B65" s="49" t="s">
        <v>197</v>
      </c>
      <c r="C65" s="46">
        <v>1716</v>
      </c>
      <c r="D65" s="46">
        <v>1172</v>
      </c>
      <c r="E65" s="73">
        <f>D65*100/C65-100</f>
        <v>-31.701631701631698</v>
      </c>
    </row>
    <row r="66" spans="1:5" ht="15.75">
      <c r="A66" s="48">
        <f>1+A65</f>
        <v>64</v>
      </c>
      <c r="B66" s="49" t="s">
        <v>198</v>
      </c>
      <c r="C66" s="46">
        <v>569</v>
      </c>
      <c r="D66" s="46">
        <v>458</v>
      </c>
      <c r="E66" s="73">
        <f>D66*100/C66-100</f>
        <v>-19.50790861159929</v>
      </c>
    </row>
    <row r="67" spans="1:5" ht="15.75">
      <c r="A67" s="48">
        <f>1+A66</f>
        <v>65</v>
      </c>
      <c r="B67" s="49" t="s">
        <v>199</v>
      </c>
      <c r="C67" s="46">
        <v>1081</v>
      </c>
      <c r="D67" s="46">
        <v>815</v>
      </c>
      <c r="E67" s="73">
        <f>D67*100/C67-100</f>
        <v>-24.606845513413504</v>
      </c>
    </row>
    <row r="68" spans="1:5" ht="15.75">
      <c r="A68" s="48">
        <f>1+A67</f>
        <v>66</v>
      </c>
      <c r="B68" s="49" t="s">
        <v>214</v>
      </c>
      <c r="C68" s="46">
        <v>2133</v>
      </c>
      <c r="D68" s="46">
        <v>1779</v>
      </c>
      <c r="E68" s="73">
        <f>D68*100/C68-100</f>
        <v>-16.596343178621666</v>
      </c>
    </row>
    <row r="69" spans="1:5" ht="15.75">
      <c r="A69" s="48">
        <f>1+A68</f>
        <v>67</v>
      </c>
      <c r="B69" s="49" t="s">
        <v>200</v>
      </c>
      <c r="C69" s="46">
        <v>1408</v>
      </c>
      <c r="D69" s="46">
        <v>1061</v>
      </c>
      <c r="E69" s="73">
        <f>D69*100/C69-100</f>
        <v>-24.64488636363636</v>
      </c>
    </row>
    <row r="70" spans="1:5" ht="15.75">
      <c r="A70" s="48">
        <f>1+A69</f>
        <v>68</v>
      </c>
      <c r="B70" s="49" t="s">
        <v>201</v>
      </c>
      <c r="C70" s="46">
        <v>593</v>
      </c>
      <c r="D70" s="46">
        <v>480</v>
      </c>
      <c r="E70" s="73">
        <f>D70*100/C70-100</f>
        <v>-19.05564924114671</v>
      </c>
    </row>
    <row r="71" spans="1:5" ht="15.75">
      <c r="A71" s="48">
        <f>1+A70</f>
        <v>69</v>
      </c>
      <c r="B71" s="49" t="s">
        <v>202</v>
      </c>
      <c r="C71" s="46">
        <v>3507</v>
      </c>
      <c r="D71" s="46">
        <v>2797</v>
      </c>
      <c r="E71" s="73">
        <f>D71*100/C71-100</f>
        <v>-20.245223838038214</v>
      </c>
    </row>
    <row r="72" spans="1:5" ht="15.75">
      <c r="A72" s="48">
        <f>1+A71</f>
        <v>70</v>
      </c>
      <c r="B72" s="49" t="s">
        <v>220</v>
      </c>
      <c r="C72" s="46">
        <v>58</v>
      </c>
      <c r="D72" s="46">
        <v>54</v>
      </c>
      <c r="E72" s="73">
        <f>D72*100/C72-100</f>
        <v>-6.896551724137936</v>
      </c>
    </row>
    <row r="73" spans="1:5" ht="15.75">
      <c r="A73" s="48">
        <f>1+A72</f>
        <v>71</v>
      </c>
      <c r="B73" s="49" t="s">
        <v>203</v>
      </c>
      <c r="C73" s="46">
        <v>820</v>
      </c>
      <c r="D73" s="46">
        <v>709</v>
      </c>
      <c r="E73" s="73">
        <f>D73*100/C73-100</f>
        <v>-13.536585365853654</v>
      </c>
    </row>
    <row r="74" spans="1:5" ht="15.75">
      <c r="A74" s="48">
        <f aca="true" t="shared" si="0" ref="A74:A87">1+A73</f>
        <v>72</v>
      </c>
      <c r="B74" s="49" t="s">
        <v>162</v>
      </c>
      <c r="C74" s="46">
        <v>1318</v>
      </c>
      <c r="D74" s="46">
        <v>1150</v>
      </c>
      <c r="E74" s="73">
        <f>D74*100/C74-100</f>
        <v>-12.746585735963578</v>
      </c>
    </row>
    <row r="75" spans="1:5" ht="15.75">
      <c r="A75" s="48">
        <f t="shared" si="0"/>
        <v>73</v>
      </c>
      <c r="B75" s="49" t="s">
        <v>204</v>
      </c>
      <c r="C75" s="46">
        <v>557</v>
      </c>
      <c r="D75" s="46">
        <v>448</v>
      </c>
      <c r="E75" s="73">
        <f>D75*100/C75-100</f>
        <v>-19.569120287253142</v>
      </c>
    </row>
    <row r="76" spans="1:5" ht="15.75">
      <c r="A76" s="48">
        <f t="shared" si="0"/>
        <v>74</v>
      </c>
      <c r="B76" s="49" t="s">
        <v>205</v>
      </c>
      <c r="C76" s="46">
        <v>897</v>
      </c>
      <c r="D76" s="46">
        <v>781</v>
      </c>
      <c r="E76" s="73">
        <f>D76*100/C76-100</f>
        <v>-12.93199554069119</v>
      </c>
    </row>
    <row r="77" spans="1:5" ht="15.75">
      <c r="A77" s="48">
        <f t="shared" si="0"/>
        <v>75</v>
      </c>
      <c r="B77" s="49" t="s">
        <v>206</v>
      </c>
      <c r="C77" s="46">
        <v>709</v>
      </c>
      <c r="D77" s="46">
        <v>576</v>
      </c>
      <c r="E77" s="73">
        <f>D77*100/C77-100</f>
        <v>-18.758815232722142</v>
      </c>
    </row>
    <row r="78" spans="1:5" ht="15.75">
      <c r="A78" s="48">
        <f t="shared" si="0"/>
        <v>76</v>
      </c>
      <c r="B78" s="49" t="s">
        <v>207</v>
      </c>
      <c r="C78" s="46">
        <v>1033</v>
      </c>
      <c r="D78" s="46">
        <v>853</v>
      </c>
      <c r="E78" s="73">
        <f>D78*100/C78-100</f>
        <v>-17.424975798644724</v>
      </c>
    </row>
    <row r="79" spans="1:5" ht="15.75">
      <c r="A79" s="48">
        <f t="shared" si="0"/>
        <v>77</v>
      </c>
      <c r="B79" s="49" t="s">
        <v>208</v>
      </c>
      <c r="C79" s="46">
        <v>439</v>
      </c>
      <c r="D79" s="46">
        <v>317</v>
      </c>
      <c r="E79" s="73">
        <f>D79*100/C79-100</f>
        <v>-27.79043280182232</v>
      </c>
    </row>
    <row r="80" spans="1:5" ht="15.75">
      <c r="A80" s="48">
        <f t="shared" si="0"/>
        <v>78</v>
      </c>
      <c r="B80" s="49" t="s">
        <v>209</v>
      </c>
      <c r="C80" s="46">
        <v>905</v>
      </c>
      <c r="D80" s="46">
        <v>781</v>
      </c>
      <c r="E80" s="73">
        <f>D80*100/C80-100</f>
        <v>-13.701657458563531</v>
      </c>
    </row>
    <row r="81" spans="1:5" ht="15.75">
      <c r="A81" s="48">
        <f t="shared" si="0"/>
        <v>79</v>
      </c>
      <c r="B81" s="49" t="s">
        <v>163</v>
      </c>
      <c r="C81" s="46">
        <v>2047</v>
      </c>
      <c r="D81" s="46">
        <v>1477</v>
      </c>
      <c r="E81" s="73">
        <f>D81*100/C81-100</f>
        <v>-27.845627747923785</v>
      </c>
    </row>
    <row r="82" spans="1:5" ht="15.75">
      <c r="A82" s="48">
        <f t="shared" si="0"/>
        <v>80</v>
      </c>
      <c r="B82" s="49" t="s">
        <v>218</v>
      </c>
      <c r="C82" s="46">
        <v>199</v>
      </c>
      <c r="D82" s="46">
        <v>83</v>
      </c>
      <c r="E82" s="73">
        <f>D82*100/C82-100</f>
        <v>-58.29145728643216</v>
      </c>
    </row>
    <row r="83" spans="1:5" ht="15.75">
      <c r="A83" s="48">
        <f t="shared" si="0"/>
        <v>81</v>
      </c>
      <c r="B83" s="49" t="s">
        <v>210</v>
      </c>
      <c r="C83" s="46">
        <v>3911</v>
      </c>
      <c r="D83" s="46">
        <v>3411</v>
      </c>
      <c r="E83" s="73">
        <f>D83*100/C83-100</f>
        <v>-12.784454103809765</v>
      </c>
    </row>
    <row r="84" spans="1:5" ht="15.75">
      <c r="A84" s="48">
        <f t="shared" si="0"/>
        <v>82</v>
      </c>
      <c r="B84" s="49" t="s">
        <v>154</v>
      </c>
      <c r="C84" s="46">
        <v>5</v>
      </c>
      <c r="D84" s="46">
        <v>2</v>
      </c>
      <c r="E84" s="73">
        <f>D84*100/C84-100</f>
        <v>-60</v>
      </c>
    </row>
    <row r="85" spans="1:5" ht="15.75">
      <c r="A85" s="48">
        <f t="shared" si="0"/>
        <v>83</v>
      </c>
      <c r="B85" s="49" t="s">
        <v>215</v>
      </c>
      <c r="C85" s="46">
        <v>56</v>
      </c>
      <c r="D85" s="46">
        <v>74</v>
      </c>
      <c r="E85" s="73">
        <f>D85*100/C85-100</f>
        <v>32.14285714285714</v>
      </c>
    </row>
    <row r="86" spans="1:5" ht="15.75">
      <c r="A86" s="48">
        <f t="shared" si="0"/>
        <v>84</v>
      </c>
      <c r="B86" s="50" t="s">
        <v>219</v>
      </c>
      <c r="C86" s="46">
        <v>220</v>
      </c>
      <c r="D86" s="46">
        <v>158</v>
      </c>
      <c r="E86" s="73">
        <f>D86*100/C86-100</f>
        <v>-28.181818181818187</v>
      </c>
    </row>
    <row r="87" spans="1:5" ht="15.75">
      <c r="A87" s="48">
        <f t="shared" si="0"/>
        <v>85</v>
      </c>
      <c r="B87" s="50" t="s">
        <v>212</v>
      </c>
      <c r="C87" s="101">
        <v>698</v>
      </c>
      <c r="D87" s="101">
        <v>597</v>
      </c>
      <c r="E87" s="73">
        <f>D87*100/C87-100</f>
        <v>-14.469914040114617</v>
      </c>
    </row>
    <row r="88" spans="1:5" ht="15.75">
      <c r="A88" s="48"/>
      <c r="B88" s="71" t="s">
        <v>222</v>
      </c>
      <c r="C88" s="72">
        <v>88732</v>
      </c>
      <c r="D88" s="72">
        <v>71153</v>
      </c>
      <c r="E88" s="74">
        <v>-19.81134201866294</v>
      </c>
    </row>
    <row r="89" spans="1:5" ht="15.75">
      <c r="A89" s="51"/>
      <c r="B89" s="71"/>
      <c r="C89" s="100"/>
      <c r="D89" s="100"/>
      <c r="E89" s="7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Asus'</dc:creator>
  <cp:keywords/>
  <dc:description/>
  <cp:lastModifiedBy>Романова Ирина Игоревна</cp:lastModifiedBy>
  <cp:lastPrinted>2016-03-22T18:49:01Z</cp:lastPrinted>
  <dcterms:created xsi:type="dcterms:W3CDTF">2013-06-16T12:56:53Z</dcterms:created>
  <dcterms:modified xsi:type="dcterms:W3CDTF">2016-03-24T14:24:30Z</dcterms:modified>
  <cp:category/>
  <cp:version/>
  <cp:contentType/>
  <cp:contentStatus/>
</cp:coreProperties>
</file>